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75" windowWidth="7110" windowHeight="8640" tabRatio="862" activeTab="0"/>
  </bookViews>
  <sheets>
    <sheet name="Stato Patrimoniale consolidato" sheetId="1" r:id="rId1"/>
    <sheet name="CE consolidato" sheetId="2" r:id="rId2"/>
    <sheet name="CE complessivo" sheetId="3" r:id="rId3"/>
    <sheet name="Cash Flow_IAS" sheetId="4" r:id="rId4"/>
    <sheet name="Mov PN cons." sheetId="5" r:id="rId5"/>
    <sheet name="Composizione gruppo" sheetId="6" r:id="rId6"/>
    <sheet name="Tassi di cambio" sheetId="7" r:id="rId7"/>
    <sheet name="Tassi di ammort." sheetId="8" r:id="rId8"/>
    <sheet name="IDS" sheetId="9" r:id="rId9"/>
    <sheet name="Per area geografica" sheetId="10" r:id="rId10"/>
    <sheet name="Vendite per cliente" sheetId="11" r:id="rId11"/>
    <sheet name="Cash + Fin assets" sheetId="12" r:id="rId12"/>
    <sheet name="Rimanenze" sheetId="13" r:id="rId13"/>
    <sheet name="Crediti" sheetId="14" r:id="rId14"/>
    <sheet name="Immobilizzazioni materiali " sheetId="15" r:id="rId15"/>
    <sheet name="Immobilizzazione immateriali" sheetId="16" r:id="rId16"/>
    <sheet name="Altre attività finanziarie dpv" sheetId="17" r:id="rId17"/>
    <sheet name="Altri crediti" sheetId="18" r:id="rId18"/>
    <sheet name="Deb. verso banche e altri finan" sheetId="19" r:id="rId19"/>
    <sheet name="Dettaglio finanziamenti 2016" sheetId="20" r:id="rId20"/>
    <sheet name="Dettaglio finanziamenti 2015" sheetId="21" r:id="rId21"/>
    <sheet name="Leasing finanziari" sheetId="22" r:id="rId22"/>
    <sheet name="Deb. comm. e altri deb. corr." sheetId="23" r:id="rId23"/>
    <sheet name="Fondi a lungo termine" sheetId="24" r:id="rId24"/>
    <sheet name="Pension" sheetId="25" r:id="rId25"/>
    <sheet name="Fondi pensione UK" sheetId="26" r:id="rId26"/>
    <sheet name="Fondi pensione FRA" sheetId="27" r:id="rId27"/>
    <sheet name="Fondo TFR e ristruttur." sheetId="28" r:id="rId28"/>
    <sheet name="Imposte ant. e diff." sheetId="29" r:id="rId29"/>
    <sheet name="Capitale soc e riserve" sheetId="30" r:id="rId30"/>
    <sheet name="Riserve e utili a nuovo" sheetId="31" r:id="rId31"/>
    <sheet name="Riserve e utili a nuovo new" sheetId="32" state="hidden" r:id="rId32"/>
    <sheet name="Dettaglio imposte CEcomplessivo" sheetId="33" r:id="rId33"/>
    <sheet name="Capitale e riserve di terzi" sheetId="34" r:id="rId34"/>
    <sheet name="Analisi PFN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fn.FLOOR.MATH" hidden="1">#NAME?</definedName>
    <definedName name="area" localSheetId="20">#REF!</definedName>
    <definedName name="area" localSheetId="19">#REF!</definedName>
    <definedName name="area" localSheetId="15">#REF!</definedName>
    <definedName name="area" localSheetId="14">#REF!</definedName>
    <definedName name="area" localSheetId="30">#REF!</definedName>
    <definedName name="area">#REF!</definedName>
    <definedName name="Area_attivo" localSheetId="29">#REF!</definedName>
    <definedName name="Area_attivo" localSheetId="20">#REF!</definedName>
    <definedName name="Area_attivo" localSheetId="19">#REF!</definedName>
    <definedName name="Area_attivo">#REF!</definedName>
    <definedName name="Area_econ" localSheetId="29">#REF!</definedName>
    <definedName name="Area_econ" localSheetId="20">#REF!</definedName>
    <definedName name="Area_econ" localSheetId="19">#REF!</definedName>
    <definedName name="Area_econ">#REF!</definedName>
    <definedName name="Area_passivo" localSheetId="29">#REF!</definedName>
    <definedName name="Area_passivo" localSheetId="20">#REF!</definedName>
    <definedName name="Area_passivo" localSheetId="19">#REF!</definedName>
    <definedName name="Area_passivo">#REF!</definedName>
    <definedName name="_xlnm.Print_Area" localSheetId="16">'Altre attività finanziarie dpv'!#REF!,'Altre attività finanziarie dpv'!$B$2:$D$9</definedName>
    <definedName name="_xlnm.Print_Area" localSheetId="17">'Altri crediti'!$B$2:$D$9</definedName>
    <definedName name="_xlnm.Print_Area" localSheetId="29">'Capitale soc e riserve'!#REF!,'Capitale soc e riserve'!#REF!,'Capitale soc e riserve'!#REF!</definedName>
    <definedName name="_xlnm.Print_Area" localSheetId="11">'Cash + Fin assets'!$B$1:$E$24</definedName>
    <definedName name="_xlnm.Print_Area" localSheetId="13">'Crediti'!$B$2:$D$3</definedName>
    <definedName name="_xlnm.Print_Area" localSheetId="22">'Deb. comm. e altri deb. corr.'!$B$2:$D$15</definedName>
    <definedName name="_xlnm.Print_Area" localSheetId="18">'Deb. verso banche e altri finan'!$B$1:$D$5</definedName>
    <definedName name="_xlnm.Print_Area" localSheetId="23">'Fondi a lungo termine'!$B$2:$D$34</definedName>
    <definedName name="_xlnm.Print_Area" localSheetId="26">'Fondi pensione FRA'!#REF!</definedName>
    <definedName name="_xlnm.Print_Area" localSheetId="25">'Fondi pensione UK'!#REF!</definedName>
    <definedName name="_xlnm.Print_Area" localSheetId="27">'Fondo TFR e ristruttur.'!$B$2:$D$64,'Fondo TFR e ristruttur.'!#REF!</definedName>
    <definedName name="_xlnm.Print_Area" localSheetId="8">'IDS'!$B$4:$H$5,'IDS'!#REF!</definedName>
    <definedName name="_xlnm.Print_Area" localSheetId="28">'Imposte ant. e diff.'!$B$2:$F$5</definedName>
    <definedName name="_xlnm.Print_Area" localSheetId="21">'Leasing finanziari'!$B$2:$D$12</definedName>
    <definedName name="_xlnm.Print_Area" localSheetId="4">'Mov PN cons.'!$A$1:$C$3</definedName>
    <definedName name="_xlnm.Print_Area" localSheetId="9">'Per area geografica'!$B$2:$H$3</definedName>
    <definedName name="_xlnm.Print_Area" localSheetId="12">'Rimanenze'!$B$2:$J$3</definedName>
    <definedName name="_xlnm.Print_Area" localSheetId="30">'Riserve e utili a nuovo'!$B$1:$R$3,'Riserve e utili a nuovo'!#REF!,'Riserve e utili a nuovo'!#REF!</definedName>
    <definedName name="_xlnm.Print_Area" localSheetId="31">'Riserve e utili a nuovo new'!$D$4:$T$41,'Riserve e utili a nuovo new'!#REF!,'Riserve e utili a nuovo new'!#REF!</definedName>
    <definedName name="_xlnm.Print_Area" localSheetId="0">'Stato Patrimoniale consolidato'!$A$2:$H$38</definedName>
    <definedName name="_xlnm.Print_Area" localSheetId="6">'Tassi di cambio'!$B$1:$F$4</definedName>
    <definedName name="Area_tot" localSheetId="29">#REF!,#REF!,#REF!</definedName>
    <definedName name="Area_tot" localSheetId="20">#REF!,#REF!,#REF!</definedName>
    <definedName name="Area_tot" localSheetId="19">#REF!,#REF!,#REF!</definedName>
    <definedName name="Area_tot">#REF!,#REF!,#REF!</definedName>
    <definedName name="Cambi_Report" localSheetId="29">#REF!</definedName>
    <definedName name="Cambi_Report">#REF!</definedName>
    <definedName name="D." localSheetId="29">#REF!,#REF!</definedName>
    <definedName name="D." localSheetId="20">#REF!,#REF!</definedName>
    <definedName name="D." localSheetId="19">#REF!,#REF!</definedName>
    <definedName name="D.">#REF!,#REF!</definedName>
    <definedName name="Label">'[2]Anagrafica'!$B$2:$B$65536</definedName>
    <definedName name="OLE_LINK1" localSheetId="4">'Mov PN cons.'!#REF!</definedName>
    <definedName name="OLE_LINK2" localSheetId="8">'IDS'!#REF!</definedName>
    <definedName name="SALES" localSheetId="29">#REF!</definedName>
    <definedName name="SALES" localSheetId="20">#REF!</definedName>
    <definedName name="SALES" localSheetId="19">#REF!</definedName>
    <definedName name="SALES">#REF!</definedName>
    <definedName name="SALESHOM" localSheetId="29">#REF!</definedName>
    <definedName name="SALESHOM" localSheetId="20">#REF!</definedName>
    <definedName name="SALESHOM" localSheetId="19">#REF!</definedName>
    <definedName name="SALESHOM">#REF!</definedName>
  </definedNames>
  <calcPr fullCalcOnLoad="1"/>
</workbook>
</file>

<file path=xl/sharedStrings.xml><?xml version="1.0" encoding="utf-8"?>
<sst xmlns="http://schemas.openxmlformats.org/spreadsheetml/2006/main" count="1452" uniqueCount="770">
  <si>
    <t>Patrimonio netto di Gruppo</t>
  </si>
  <si>
    <t>ATTIVITA’ NON CORRENTI POSSEDUTE PER LA VENDITA</t>
  </si>
  <si>
    <t xml:space="preserve">       altri finanziamenti</t>
  </si>
  <si>
    <t xml:space="preserve">       Quota corrente di finanziamenti a medio lungo termine e</t>
  </si>
  <si>
    <t>F. Debiti bancari correnti</t>
  </si>
  <si>
    <t>G. Parte corrente dell'indebitamento non corrente</t>
  </si>
  <si>
    <t>H. Altri debiti finanziari correnti</t>
  </si>
  <si>
    <t>Imposte</t>
  </si>
  <si>
    <t>Valore Netto</t>
  </si>
  <si>
    <t>I . Indebitamento finanziario corrente (F) + (G) + (H)</t>
  </si>
  <si>
    <t>J. Indebitamento finanziario corrente netto (I) - (E) - (D)</t>
  </si>
  <si>
    <t>K. Debiti bancari non correnti</t>
  </si>
  <si>
    <t>L. Obbligazioni emesse</t>
  </si>
  <si>
    <t>M. Altri debiti non correnti</t>
  </si>
  <si>
    <t xml:space="preserve">         Altre attività finanziarie</t>
  </si>
  <si>
    <t>BS660000</t>
  </si>
  <si>
    <t>IMMOBILIZZAZIONI</t>
  </si>
  <si>
    <t xml:space="preserve">       DEBITI FINANZIARI E DERIVATI</t>
  </si>
  <si>
    <t xml:space="preserve">       A MEDIO LUNGO TERMINE</t>
  </si>
  <si>
    <t xml:space="preserve">       Altre passività finanziarie a medio lungo termine per derivati</t>
  </si>
  <si>
    <t xml:space="preserve">       TOTALE DEBITI FINANZIARI A MEDIO LUNGO </t>
  </si>
  <si>
    <t xml:space="preserve">       TERMINE</t>
  </si>
  <si>
    <t xml:space="preserve">   Risultato del periodo</t>
  </si>
  <si>
    <t>Risultato complessivo del periodo</t>
  </si>
  <si>
    <t>Altri titoli</t>
  </si>
  <si>
    <t>Riclassifica attività possedute</t>
  </si>
  <si>
    <t>per la vendita</t>
  </si>
  <si>
    <t>Investimenti in liquidità</t>
  </si>
  <si>
    <t xml:space="preserve">Tributari per imposte indirette e altre </t>
  </si>
  <si>
    <r>
      <t xml:space="preserve">Costo figurativo </t>
    </r>
    <r>
      <rPr>
        <i/>
        <sz val="8"/>
        <rFont val="Times New (W1)"/>
        <family val="1"/>
      </rPr>
      <t>stock option</t>
    </r>
  </si>
  <si>
    <t>Saldo all'1 gennaio</t>
  </si>
  <si>
    <r>
      <t>Fair value</t>
    </r>
    <r>
      <rPr>
        <sz val="8"/>
        <rFont val="Times New (W1)"/>
        <family val="1"/>
      </rPr>
      <t xml:space="preserve"> strumenti di copertura dei flussi di cassa: quota rilevata a patrimonio netto</t>
    </r>
  </si>
  <si>
    <r>
      <t>Fair value</t>
    </r>
    <r>
      <rPr>
        <sz val="8"/>
        <rFont val="Times New (W1)"/>
        <family val="1"/>
      </rPr>
      <t xml:space="preserve"> strumenti di copertura dei flussi di cassa: quota rilevata a conto economico</t>
    </r>
  </si>
  <si>
    <t>conversione del periodo</t>
  </si>
  <si>
    <t>Perdite di valore del periodo</t>
  </si>
  <si>
    <t>Saldo al 31 dicembre</t>
  </si>
  <si>
    <t>Differenze cambio di</t>
  </si>
  <si>
    <t xml:space="preserve">         Disponibilità liquide e mezzi equivalenti</t>
  </si>
  <si>
    <t>22. CAPITALE SOCIALE E RISERVE</t>
  </si>
  <si>
    <t xml:space="preserve">       TOTALE DEBITI FINANZIARI E DERIVATI</t>
  </si>
  <si>
    <t>TOTALE DEBITI FINANZIARI E DERIVATI A MEDIO LUNGO TERMINE</t>
  </si>
  <si>
    <t>Indebitamento finanziario netto inclusi i crediti finanziari non correnti (come da "Posizione finanziaria netta" risultante nella tabella riportata nella Relazione sulla gestione)</t>
  </si>
  <si>
    <t>Riserve e utili (perdite) a nuovo</t>
  </si>
  <si>
    <t>Capitale sociale</t>
  </si>
  <si>
    <t>Terzi</t>
  </si>
  <si>
    <t>Attrezzature industriali e commerciali</t>
  </si>
  <si>
    <t>Immobilizzazioni in corso</t>
  </si>
  <si>
    <t>n.a.</t>
  </si>
  <si>
    <t>Acquisti netti azioni proprie</t>
  </si>
  <si>
    <t>Riserva da sovrapprezzo azioni</t>
  </si>
  <si>
    <t>Riserva di conversione</t>
  </si>
  <si>
    <t xml:space="preserve">    Riserva legale</t>
  </si>
  <si>
    <t>Diritti di brevetto industriale e concessioni, licenze e marchi</t>
  </si>
  <si>
    <t>RENDICONTO FINANZIARIO CONSOLIDATO</t>
  </si>
  <si>
    <t>PROSPETTO DEI MOVIMENTI DEL PATRIMONIO NETTO CONSOLIDATO</t>
  </si>
  <si>
    <t>Settore primario: aree di business</t>
  </si>
  <si>
    <t>Settore secondario: area geografica</t>
  </si>
  <si>
    <t>Parte corrente</t>
  </si>
  <si>
    <t>Dettaglio dei debiti commerciali e altri debiti</t>
  </si>
  <si>
    <t>Altre riserve</t>
  </si>
  <si>
    <t>Utili a nuovo</t>
  </si>
  <si>
    <t>Aumento di capitale da parte di terzi su aziende controllate</t>
  </si>
  <si>
    <t>Società</t>
  </si>
  <si>
    <t>Riserva cash flow hedge</t>
  </si>
  <si>
    <t xml:space="preserve">       TOTALE DEBITI FINANZIARI A BREVE TERMINE</t>
  </si>
  <si>
    <t xml:space="preserve">       Altre passività finanziarie a breve termine per derivati</t>
  </si>
  <si>
    <t xml:space="preserve">       A BREVE TERMINE</t>
  </si>
  <si>
    <t>Altre passività finanziarie a medio lungo termine per derivati</t>
  </si>
  <si>
    <t xml:space="preserve">TOTALE  DEBITI FINANZIARI A BREVE TERMINE </t>
  </si>
  <si>
    <t>Altre passività finanziarie a breve termine per derivati</t>
  </si>
  <si>
    <t>TOTALE  DEBITI FINANZIARI E DERIVATI A BREVE TERMINE</t>
  </si>
  <si>
    <t>14-20</t>
  </si>
  <si>
    <t>Rupia indiana</t>
  </si>
  <si>
    <t>(in migliaia di Euro)</t>
  </si>
  <si>
    <t>Sogefi S.p.A.</t>
  </si>
  <si>
    <t xml:space="preserve">Rettifiche </t>
  </si>
  <si>
    <t>RICAVI</t>
  </si>
  <si>
    <t>Vendite a terzi</t>
  </si>
  <si>
    <t>Vendite intersettoriali</t>
  </si>
  <si>
    <t>TOTALE RICAVI</t>
  </si>
  <si>
    <t>RISULTATI</t>
  </si>
  <si>
    <t>EBIT</t>
  </si>
  <si>
    <t>Oneri finanziari netti</t>
  </si>
  <si>
    <t>Oneri da partecipazioni</t>
  </si>
  <si>
    <t>Risultato prima delle imposte</t>
  </si>
  <si>
    <t>Imposte sul reddito</t>
  </si>
  <si>
    <t>Perdita (utile) dell’esercizio di pertinenza di terzi</t>
  </si>
  <si>
    <t>RISULTATO NETTO</t>
  </si>
  <si>
    <t>ATTIVITA’</t>
  </si>
  <si>
    <t>Attività del settore</t>
  </si>
  <si>
    <t>Partecipazioni in collegate</t>
  </si>
  <si>
    <t>Riserva per azioni proprie in portafoglio</t>
  </si>
  <si>
    <t>Attività non ripartite</t>
  </si>
  <si>
    <t>TOTALE ATTIVITA’</t>
  </si>
  <si>
    <t>Estinzioni/Riduzioni</t>
  </si>
  <si>
    <t>PASSIVITA’</t>
  </si>
  <si>
    <t>Passività del settore</t>
  </si>
  <si>
    <t>TOTALE PASSIVITA’</t>
  </si>
  <si>
    <t>ALTRE INFORMAZIONI</t>
  </si>
  <si>
    <t>Incrementi di immobilizzazioni materiali e immateriali</t>
  </si>
  <si>
    <t>Rettifiche</t>
  </si>
  <si>
    <t>Fabbricati industriali e costruzioni leggere</t>
  </si>
  <si>
    <t>Impianti e macchinari</t>
  </si>
  <si>
    <t>C. Titoli tenuti per la negoziazione</t>
  </si>
  <si>
    <t>D. Liquidità (A) + (B) + (C)</t>
  </si>
  <si>
    <t>Goodwill</t>
  </si>
  <si>
    <t>Europa</t>
  </si>
  <si>
    <t>Sud America</t>
  </si>
  <si>
    <t>Altri</t>
  </si>
  <si>
    <t>Consolidato Sogefi</t>
  </si>
  <si>
    <t>Assegni</t>
  </si>
  <si>
    <t>Denaro e valori in cassa</t>
  </si>
  <si>
    <t>TOTALE</t>
  </si>
  <si>
    <t>Lordo</t>
  </si>
  <si>
    <t>Svalut.</t>
  </si>
  <si>
    <t>Netto</t>
  </si>
  <si>
    <t>Materie prime, sussidiarie e di consumo</t>
  </si>
  <si>
    <t>Prodotti in corso di lavorazione e semilavorati</t>
  </si>
  <si>
    <t>Lavori in corso su ordinazioni ed acconti</t>
  </si>
  <si>
    <t>Prodotti finiti e merci</t>
  </si>
  <si>
    <t>Verso clienti</t>
  </si>
  <si>
    <t>Meno: fondo svalutazione</t>
  </si>
  <si>
    <t>Verso clienti netti</t>
  </si>
  <si>
    <t xml:space="preserve">Per imposte </t>
  </si>
  <si>
    <t>Verso altri</t>
  </si>
  <si>
    <t>Verso enti previdenziali e assistenziali</t>
  </si>
  <si>
    <t xml:space="preserve">Verso dipendenti </t>
  </si>
  <si>
    <t xml:space="preserve">Anticipi a fornitori </t>
  </si>
  <si>
    <t xml:space="preserve">Verso altri </t>
  </si>
  <si>
    <t>Terreni</t>
  </si>
  <si>
    <t>Altri beni</t>
  </si>
  <si>
    <t>Costo storico</t>
  </si>
  <si>
    <t>Di cui Leasing valore lordo</t>
  </si>
  <si>
    <t>Fondo ammortamento</t>
  </si>
  <si>
    <t>TOTALE PATRIMONIO NETTO ATTRIBUIBILE AGLI AZIONISTI DELLA CONTROLLANTE</t>
  </si>
  <si>
    <t xml:space="preserve">        Utile (perdita) d’esercizio del Gruppo</t>
  </si>
  <si>
    <t>Di cui Leasing fondo ammort.</t>
  </si>
  <si>
    <t>Valore netto</t>
  </si>
  <si>
    <t>Acquisizioni del periodo</t>
  </si>
  <si>
    <t>Differenze cambio di conversione del periodo</t>
  </si>
  <si>
    <t>Ammortamenti del periodo</t>
  </si>
  <si>
    <t>Altri movimenti</t>
  </si>
  <si>
    <t>Saldi al 31 dicembre 2009</t>
  </si>
  <si>
    <t>Costi di sviluppo</t>
  </si>
  <si>
    <t>Diritti di brevetto industriale, concess., licenze e marchi</t>
  </si>
  <si>
    <t>Valore lordo</t>
  </si>
  <si>
    <t xml:space="preserve">TOTALE </t>
  </si>
  <si>
    <t>Totale</t>
  </si>
  <si>
    <t>Debiti correnti verso banche</t>
  </si>
  <si>
    <t>Quota corrente di finanziamenti a medio lungo termine</t>
  </si>
  <si>
    <t xml:space="preserve">Finanziamenti a medio lungo termine </t>
  </si>
  <si>
    <t xml:space="preserve">Altri finanziamenti a medio lungo termine </t>
  </si>
  <si>
    <t xml:space="preserve">TOTALE  DEBITI FINANZIARI A MEDIO LUNGO TERMINE </t>
  </si>
  <si>
    <t>Canoni</t>
  </si>
  <si>
    <t>Quota capitale</t>
  </si>
  <si>
    <t>Entro un anno</t>
  </si>
  <si>
    <t>Oltre un anno, ma entro 5 anni</t>
  </si>
  <si>
    <t>Oltre 5 anni</t>
  </si>
  <si>
    <t>Interessi</t>
  </si>
  <si>
    <t xml:space="preserve">Debiti commerciali e altri debiti </t>
  </si>
  <si>
    <t xml:space="preserve">Debiti per imposte sul reddito </t>
  </si>
  <si>
    <t xml:space="preserve">Verso fornitori </t>
  </si>
  <si>
    <t>Verso controllante</t>
  </si>
  <si>
    <t xml:space="preserve">Verso istituti di previdenza e sicurezza </t>
  </si>
  <si>
    <t xml:space="preserve">Verso il personale dipendente </t>
  </si>
  <si>
    <t xml:space="preserve">Altri debiti </t>
  </si>
  <si>
    <t xml:space="preserve">Fondi pensione </t>
  </si>
  <si>
    <t xml:space="preserve">Fondo trattamento di fine rapporto </t>
  </si>
  <si>
    <t xml:space="preserve">Fondo ristrutturazioni </t>
  </si>
  <si>
    <t xml:space="preserve">Fondo per contenziosi fiscali  </t>
  </si>
  <si>
    <t xml:space="preserve">Indennità suppletiva clientela </t>
  </si>
  <si>
    <t>Saldo iniziale</t>
  </si>
  <si>
    <t>Costo dei benefici a conto economico</t>
  </si>
  <si>
    <t>Contributi pagati</t>
  </si>
  <si>
    <t>Differenze cambio</t>
  </si>
  <si>
    <t>Accantonamenti del periodo</t>
  </si>
  <si>
    <t>Utilizzi</t>
  </si>
  <si>
    <t>Mancati utilizzi del periodo</t>
  </si>
  <si>
    <t>Fondo ristrutturazioni</t>
  </si>
  <si>
    <t>Fondo trattamento di fine rapporto</t>
  </si>
  <si>
    <t>Fondi pensione per area geografica</t>
  </si>
  <si>
    <t>CONTO ECONOMICO COMPLESSIVO</t>
  </si>
  <si>
    <t>Risultato netto prima della quota di azionisti terzi</t>
  </si>
  <si>
    <t xml:space="preserve">   - Utili (perdite) iscritti a riserva di conversione</t>
  </si>
  <si>
    <t>Totale risultato complessivo del periodo</t>
  </si>
  <si>
    <t>Attribuibile a:</t>
  </si>
  <si>
    <t xml:space="preserve">   - Azionisti della Capogruppo</t>
  </si>
  <si>
    <t xml:space="preserve">   - Interessi di minoranza</t>
  </si>
  <si>
    <t>RISULTATO PRIMA DELLE IMPOSTE E DELLA QUOTA DI AZIONISTI TERZI</t>
  </si>
  <si>
    <t>RISULTATO NETTO PRIMA DELLA QUOTA DI AZIONISTI TERZI</t>
  </si>
  <si>
    <t>RISULTATO NETTO DEL GRUPPO</t>
  </si>
  <si>
    <t xml:space="preserve">Risultato per azione (Euro): </t>
  </si>
  <si>
    <t>PASSIVO</t>
  </si>
  <si>
    <t>ATTIVO</t>
  </si>
  <si>
    <t>Parte non corrente</t>
  </si>
  <si>
    <t xml:space="preserve">   di conversione</t>
  </si>
  <si>
    <t xml:space="preserve"> - Utili (perdite) iscritti a riserva </t>
  </si>
  <si>
    <t xml:space="preserve">   cash flow hedge</t>
  </si>
  <si>
    <t xml:space="preserve"> - Utili (perdite) iscritti a riserva</t>
  </si>
  <si>
    <t>Ammortamenti</t>
  </si>
  <si>
    <t>Importo</t>
  </si>
  <si>
    <t>%</t>
  </si>
  <si>
    <t>Ricavi delle vendite</t>
  </si>
  <si>
    <t xml:space="preserve">Numero azioni di inizio periodo </t>
  </si>
  <si>
    <t>Numero azioni ordinarie al 31 dicembre</t>
  </si>
  <si>
    <t>Azioni proprie</t>
  </si>
  <si>
    <t>Costi variabili del venduto</t>
  </si>
  <si>
    <t>MARGINE DI CONTRIBUZIONE</t>
  </si>
  <si>
    <t>Costi fissi di produzione, ricerca e sviluppo</t>
  </si>
  <si>
    <t>Costi fissi di vendita e distribuzione</t>
  </si>
  <si>
    <t>Spese amministrative e generali</t>
  </si>
  <si>
    <t>Costi di ristrutturazione</t>
  </si>
  <si>
    <t>Minusvalenze (plusvalenze) da dismissioni</t>
  </si>
  <si>
    <t>Differenze cambio (attive) passive</t>
  </si>
  <si>
    <t>Altri costi (ricavi) non operativi</t>
  </si>
  <si>
    <t>(Azioni in circolazione)</t>
  </si>
  <si>
    <t>Oneri (proventi) finanziari netti</t>
  </si>
  <si>
    <t>Oneri (proventi) da partecipazioni</t>
  </si>
  <si>
    <t>Costo figurativo stock option</t>
  </si>
  <si>
    <t>Destinazione utile 2009:</t>
  </si>
  <si>
    <t xml:space="preserve">Perdita (utile) di pertinenza di terzi </t>
  </si>
  <si>
    <t>check con sp</t>
  </si>
  <si>
    <t>Disinvestimenti del periodo</t>
  </si>
  <si>
    <t>Note</t>
  </si>
  <si>
    <t>ATTIVO CORRENTE</t>
  </si>
  <si>
    <t xml:space="preserve">         Rimanenze</t>
  </si>
  <si>
    <t xml:space="preserve">         Crediti commerciali</t>
  </si>
  <si>
    <t xml:space="preserve">         Altri crediti</t>
  </si>
  <si>
    <t xml:space="preserve">         Crediti per imposte</t>
  </si>
  <si>
    <t xml:space="preserve">         Altre attività</t>
  </si>
  <si>
    <t xml:space="preserve">         TOTALE ATTIVO CIRCOLANTE OPERATIVO</t>
  </si>
  <si>
    <t>TOTALE ATTIVO CORRENTE</t>
  </si>
  <si>
    <t>ATTIVO NON CORRENTE</t>
  </si>
  <si>
    <t xml:space="preserve">         Terreni</t>
  </si>
  <si>
    <t>16. DEBITI VERSO BANCHE E ALTRI FINANZIAMENTI</t>
  </si>
  <si>
    <t>17. DEBITI COMMERCIALI E ALTRI DEBITI CORRENTI</t>
  </si>
  <si>
    <t>Costo corrente del servizio</t>
  </si>
  <si>
    <t>Oneri finanziari</t>
  </si>
  <si>
    <t>Tasso di incremento salariale atteso %</t>
  </si>
  <si>
    <t>Tasso annuo di inflazione %</t>
  </si>
  <si>
    <t>Età di pensionamento</t>
  </si>
  <si>
    <t>Valore attuale delle obbligazioni dei fondi</t>
  </si>
  <si>
    <t>Deficit</t>
  </si>
  <si>
    <t>2,5-12,5</t>
  </si>
  <si>
    <t>10-25</t>
  </si>
  <si>
    <t>Proventi da partecipazioni</t>
  </si>
  <si>
    <t>20. IMPOSTE ANTICIPATE E DIFFERITE</t>
  </si>
  <si>
    <t>delle differenze</t>
  </si>
  <si>
    <t>temporanee</t>
  </si>
  <si>
    <t>Effetto fiscale</t>
  </si>
  <si>
    <t xml:space="preserve">Ammontare </t>
  </si>
  <si>
    <t>Fondi ristrutturazione</t>
  </si>
  <si>
    <t xml:space="preserve">Altri </t>
  </si>
  <si>
    <t>Ammortamenti anticipati/eccedenti</t>
  </si>
  <si>
    <t>Imposte anticipate (differite) nette</t>
  </si>
  <si>
    <t>Differenze temporanee escluse dalla determinazione delle imposte anticipate (differite):</t>
  </si>
  <si>
    <t>Immobiliz-zazioni in corso e acconti</t>
  </si>
  <si>
    <t>Perdite fiscali riportabili a nuovo</t>
  </si>
  <si>
    <t>Altri crediti</t>
  </si>
  <si>
    <t>Altre attività</t>
  </si>
  <si>
    <t>Imposte anticipate attinenti a perdite fiscali dell'esercizio</t>
  </si>
  <si>
    <t>Imposte anticipate attinenti a perdite fiscali di esercizi precedenti</t>
  </si>
  <si>
    <t>Differenze nei criteri di valutazione del magazzino</t>
  </si>
  <si>
    <t>Imposte anticipate:</t>
  </si>
  <si>
    <t>Imposte differite:</t>
  </si>
  <si>
    <t>Riserva per riclassifica azioni proprie</t>
  </si>
  <si>
    <t xml:space="preserve">         Immobili, impianti e macchinari</t>
  </si>
  <si>
    <t xml:space="preserve">         Altre immobilizzazioni materiali</t>
  </si>
  <si>
    <t xml:space="preserve">         Di cui leasing</t>
  </si>
  <si>
    <t xml:space="preserve">         Attività immateriali</t>
  </si>
  <si>
    <t>TOTALE IMMOBILIZZAZIONI</t>
  </si>
  <si>
    <t>ALTRE ATTIVITA’ NON CORRENTI</t>
  </si>
  <si>
    <t>Variazione netta del capitale</t>
  </si>
  <si>
    <t xml:space="preserve">         Altre attività finanziarie disponibili per la vendita</t>
  </si>
  <si>
    <t xml:space="preserve">         Crediti commerciali non correnti</t>
  </si>
  <si>
    <t xml:space="preserve">         Imposte anticipate</t>
  </si>
  <si>
    <t>TOTALE ALTRE ATTIVITA’ NON CORRENTI</t>
  </si>
  <si>
    <t>TOTALE ATTIVO NON CORRENTE</t>
  </si>
  <si>
    <t>E. Crediti finanziari correnti</t>
  </si>
  <si>
    <t>Immobili impianti e macchinari e attrezzat. indus. e comm.</t>
  </si>
  <si>
    <t>TOTALE ATTIVO</t>
  </si>
  <si>
    <t>PASSIVO CORRENTE</t>
  </si>
  <si>
    <t xml:space="preserve">       Debiti correnti verso banche </t>
  </si>
  <si>
    <t xml:space="preserve">       Di cui leasing</t>
  </si>
  <si>
    <t xml:space="preserve">       Debiti commerciali e altri debiti</t>
  </si>
  <si>
    <t xml:space="preserve">       Debiti per imposte</t>
  </si>
  <si>
    <t xml:space="preserve">       Altre passività correnti</t>
  </si>
  <si>
    <t>TOTALE PASSIVO CORRENTE</t>
  </si>
  <si>
    <t>PASSIVO NON CORRENTE</t>
  </si>
  <si>
    <t xml:space="preserve">       Debiti verso banche</t>
  </si>
  <si>
    <t xml:space="preserve">       Altri finanziamenti a medio lungo termine</t>
  </si>
  <si>
    <t>ALTRE PASSIVITA’ A LUNGO TERMINE</t>
  </si>
  <si>
    <t xml:space="preserve">        Fondi a lungo termine</t>
  </si>
  <si>
    <t xml:space="preserve">        Altri debiti</t>
  </si>
  <si>
    <t xml:space="preserve">        Imposte differite</t>
  </si>
  <si>
    <t>TOTALE ALTRE PASSIVITA’ A LUNGO TERMINE</t>
  </si>
  <si>
    <t>TOTALE PASSIVO NON CORRENTE</t>
  </si>
  <si>
    <t>PATRIMONIO NETTO</t>
  </si>
  <si>
    <t xml:space="preserve">        Capitale sociale</t>
  </si>
  <si>
    <t xml:space="preserve">        Riserve e utili (perdite) a nuovo</t>
  </si>
  <si>
    <t xml:space="preserve">      Interessi di minoranza</t>
  </si>
  <si>
    <t xml:space="preserve">TOTALE PATRIMONIO NETTO </t>
  </si>
  <si>
    <t>TOTALE PASSIVO E PATRIMONIO NETTO</t>
  </si>
  <si>
    <t>Base</t>
  </si>
  <si>
    <t>Diluito</t>
  </si>
  <si>
    <t>Disponibilità generate dalla gestione operativa</t>
  </si>
  <si>
    <t xml:space="preserve">   - interessi di minoranza</t>
  </si>
  <si>
    <t xml:space="preserve">   - fondi rischi, per ristrutturazioni e imposte differite</t>
  </si>
  <si>
    <t xml:space="preserve">   - benefici pensionistici e altre prestazioni a favore dei dipendenti</t>
  </si>
  <si>
    <t xml:space="preserve">   - variazione del capitale circolante netto</t>
  </si>
  <si>
    <t xml:space="preserve">   - altre attività/passività a medio lungo termine</t>
  </si>
  <si>
    <t>FLUSSO DI CASSA DELLE ATTIVITA’ OPERATIVE</t>
  </si>
  <si>
    <t>ATTIVITA’ DI INVESTIMENTO</t>
  </si>
  <si>
    <t>Acquisto di impianti, macchinari e immobili</t>
  </si>
  <si>
    <t>Acquisto di attività immateriali</t>
  </si>
  <si>
    <t>Variazione netta altri titoli</t>
  </si>
  <si>
    <r>
      <t xml:space="preserve">Fair value </t>
    </r>
    <r>
      <rPr>
        <sz val="8"/>
        <rFont val="Times New (W1)"/>
        <family val="0"/>
      </rPr>
      <t>attività finanziarie disponibili per la vendita</t>
    </r>
  </si>
  <si>
    <t>Vendita controllate (al netto disponibilità cedute) e collegate</t>
  </si>
  <si>
    <t>Vendita di impianti, macchinari e immobili</t>
  </si>
  <si>
    <t>Vendita di attività immateriali</t>
  </si>
  <si>
    <t>FLUSSO DI CASSA NETTO DALLE ATTIVITA’ DI INVESTIMENTO</t>
  </si>
  <si>
    <t>ATTIVITA’ DI FINANZIAMENTO</t>
  </si>
  <si>
    <t>Saldi al 31 dicembre 2010</t>
  </si>
  <si>
    <t>Dividendi pagati agli azionisti della Capogruppo e a terzi</t>
  </si>
  <si>
    <t>Emissione (rimborso) di obbligazioni</t>
  </si>
  <si>
    <t>Accensione (rimborsi) prestiti a lungo termine</t>
  </si>
  <si>
    <t>Accensione (rimborsi) leasing finanziari</t>
  </si>
  <si>
    <t>FLUSSO DI CASSA NETTO DALLE ATTIVITA’ DI FINANZIAMENTO</t>
  </si>
  <si>
    <t>(DECREMENTO) INCREMENTO NELLE DISPONIBILITA’ LIQUIDE</t>
  </si>
  <si>
    <t>Saldo di inizio periodo</t>
  </si>
  <si>
    <t>(Decremento) incremento delle disponibilità liquide</t>
  </si>
  <si>
    <t xml:space="preserve">   - minus/(plus) cessione immobilizzazioni e attività non correnti</t>
  </si>
  <si>
    <t xml:space="preserve">     possedute per la vendita</t>
  </si>
  <si>
    <t>Perdite/recuperi di valore del periodo</t>
  </si>
  <si>
    <t>Variazione area di consolidamento</t>
  </si>
  <si>
    <t>Titoli disponibili per la negoziazione</t>
  </si>
  <si>
    <t>Crediti finanziari per derivati</t>
  </si>
  <si>
    <t>SALDO FINE PERIODO</t>
  </si>
  <si>
    <t>Ammortamenti e perdite di valore</t>
  </si>
  <si>
    <t xml:space="preserve">    Di cui leasing </t>
  </si>
  <si>
    <t>Utile del periodo</t>
  </si>
  <si>
    <t>SITUAZIONE PATRIMONIALE E FINANZIARIA</t>
  </si>
  <si>
    <t>Aumenti di capitale a pagamento</t>
  </si>
  <si>
    <t>Riserva legale</t>
  </si>
  <si>
    <t>Imposte su voci direttamente imputate a patrimonio netto</t>
  </si>
  <si>
    <t>Risultato del periodo</t>
  </si>
  <si>
    <t xml:space="preserve">     Riserva legale</t>
  </si>
  <si>
    <t xml:space="preserve">     Dividendi</t>
  </si>
  <si>
    <t xml:space="preserve">     Riporto utili</t>
  </si>
  <si>
    <t>Altre variazioni</t>
  </si>
  <si>
    <t xml:space="preserve">Differenze cambio da conversione </t>
  </si>
  <si>
    <t>Attribuibile agli azionisti della controllante</t>
  </si>
  <si>
    <t>Medio</t>
  </si>
  <si>
    <t>Dollaro USA</t>
  </si>
  <si>
    <t>Sterlina inglese</t>
  </si>
  <si>
    <t>Real brasiliano</t>
  </si>
  <si>
    <t>Peso argentino</t>
  </si>
  <si>
    <t>Renminbi cinese</t>
  </si>
  <si>
    <t>7-14</t>
  </si>
  <si>
    <t xml:space="preserve">   - ammortamenti immobilizzazioni materiali, immateriali e perdite di valore</t>
  </si>
  <si>
    <t xml:space="preserve">Altre attività </t>
  </si>
  <si>
    <t>Di cui Leasing valore netto</t>
  </si>
  <si>
    <t>Capitalizzazioni costi R&amp;D</t>
  </si>
  <si>
    <t>Stima attuariale dei fondi pensione inglesi</t>
  </si>
  <si>
    <t>Stima attuariale dei fondi pensione francesi</t>
  </si>
  <si>
    <t>Partecipazioni in altre imprese</t>
  </si>
  <si>
    <t>Azioni proprie in portafoglio</t>
  </si>
  <si>
    <t>CONTO ECONOMICO CONSOLIDATO</t>
  </si>
  <si>
    <t>Riserva stock option</t>
  </si>
  <si>
    <t xml:space="preserve">         Crediti finanziari</t>
  </si>
  <si>
    <t>Tasso di attualizzazione %</t>
  </si>
  <si>
    <t>A. Cassa</t>
  </si>
  <si>
    <t>RITORNARE SU UTILI E PERDITE COMPLESSIVI PER VEDERE SE OK</t>
  </si>
  <si>
    <t>Destinazione utile 2010:</t>
  </si>
  <si>
    <t>Saldi al 31 dicembre 2011</t>
  </si>
  <si>
    <t>Other Reserves &amp;Ret.Earnings/Acc. Losses</t>
  </si>
  <si>
    <t>Nord America</t>
  </si>
  <si>
    <t>Valore attuale delle obbligazioni all'inizio del periodo</t>
  </si>
  <si>
    <t>Contributi versati dai partecipanti al piano</t>
  </si>
  <si>
    <t>Benefici liquidati</t>
  </si>
  <si>
    <t>Costo passato del servizio</t>
  </si>
  <si>
    <t>Valore attuale delle obbligazioni al termine del periodo</t>
  </si>
  <si>
    <t>Contributi versati dalla società</t>
  </si>
  <si>
    <t xml:space="preserve">         Partecipazioni in società a controllo congiunto</t>
  </si>
  <si>
    <t>Riserva piani di incentivazio-ne basati su azioni</t>
  </si>
  <si>
    <t>Investimenti posseduti sino a scadenza</t>
  </si>
  <si>
    <t>Altri utili (perdite) complessivi</t>
  </si>
  <si>
    <t>Totale Altri utili (perdite) complessivi</t>
  </si>
  <si>
    <t>31.12</t>
  </si>
  <si>
    <t>Dollaro canadese</t>
  </si>
  <si>
    <t>Peso messicano</t>
  </si>
  <si>
    <t>Dollaro Hong Kong</t>
  </si>
  <si>
    <t xml:space="preserve"> - Totale Altri utili (perdite) complessivi</t>
  </si>
  <si>
    <t>INFORMAZIONI AGGIUNTIVE DEL RENDICONTO FINANZIARIO</t>
  </si>
  <si>
    <t>Imposte pagate</t>
  </si>
  <si>
    <t xml:space="preserve">Interessi passivi pagati </t>
  </si>
  <si>
    <t>Interessi attivi incassati</t>
  </si>
  <si>
    <t>Assets Allocation</t>
  </si>
  <si>
    <t>Strumenti di debito</t>
  </si>
  <si>
    <t>Cassa</t>
  </si>
  <si>
    <t>Strumenti di capitale</t>
  </si>
  <si>
    <t>Asia</t>
  </si>
  <si>
    <t>Costo figurativo piani basati su azioni</t>
  </si>
  <si>
    <t xml:space="preserve">   - accantonamenti costi per piani di incentivazione basati su azioni</t>
  </si>
  <si>
    <t>Imposte su voci imputate ad Altri utili (perdite) complessivi</t>
  </si>
  <si>
    <t>Relazione Clienti</t>
  </si>
  <si>
    <t>Denominazione</t>
  </si>
  <si>
    <t>Denomi-nazione Systemes Moteurs</t>
  </si>
  <si>
    <t xml:space="preserve">Altre, Immobi-lizzazioni in corso e acconti </t>
  </si>
  <si>
    <t>B. Altre disponibilità liquide (Investimenti posseduti sino a scadenza)</t>
  </si>
  <si>
    <t>Altri fondi rischi e oneri - Altri debiti</t>
  </si>
  <si>
    <t>Gran Bretagna</t>
  </si>
  <si>
    <t>Francia</t>
  </si>
  <si>
    <t>Proventi finanziari</t>
  </si>
  <si>
    <t>Data stipula</t>
  </si>
  <si>
    <t>Data Scadenza</t>
  </si>
  <si>
    <t>Ammontare originario prestito</t>
  </si>
  <si>
    <t>Unicredit S.p.A.</t>
  </si>
  <si>
    <t>N/A</t>
  </si>
  <si>
    <t>Apr - 2011</t>
  </si>
  <si>
    <t>Dic - 2016</t>
  </si>
  <si>
    <t>Lug - 2011</t>
  </si>
  <si>
    <t>Euribor trim. + 225 bps variabile</t>
  </si>
  <si>
    <t>Dic - 2012</t>
  </si>
  <si>
    <t>Banco do Brasil S.A.</t>
  </si>
  <si>
    <t>Euribor trim. + 315 bps variabile</t>
  </si>
  <si>
    <t>Prestito obbligazionario</t>
  </si>
  <si>
    <t>Mag - 2013</t>
  </si>
  <si>
    <t>Mag - 2023</t>
  </si>
  <si>
    <t>Cedola fissa 600 bps</t>
  </si>
  <si>
    <t>Mag - 2020</t>
  </si>
  <si>
    <t>Cedola fissa 505 bps</t>
  </si>
  <si>
    <t>Mag - 2014</t>
  </si>
  <si>
    <t>Mag - 2011</t>
  </si>
  <si>
    <t>Mag - 2016</t>
  </si>
  <si>
    <t>Sogefi Filtration do Brasil Ltda</t>
  </si>
  <si>
    <t>Feb - 2013</t>
  </si>
  <si>
    <t>Mar - 2016</t>
  </si>
  <si>
    <t>5,5% fisso</t>
  </si>
  <si>
    <t xml:space="preserve">Ge Capital </t>
  </si>
  <si>
    <t>SI</t>
  </si>
  <si>
    <t>Altri finanziamenti</t>
  </si>
  <si>
    <t xml:space="preserve">Tasso applicato                     </t>
  </si>
  <si>
    <t>USD 115.000</t>
  </si>
  <si>
    <t>Euro 25.000</t>
  </si>
  <si>
    <t>Utili (perdite) attuariali</t>
  </si>
  <si>
    <t>Poste che non saranno riclassificate a conto economico</t>
  </si>
  <si>
    <t xml:space="preserve">   - Utili (perdite) attuariali</t>
  </si>
  <si>
    <t>Subtotale poste che non saranno riclassificate a conto economico</t>
  </si>
  <si>
    <t>Poste che potrebbero essere riclassificate a conto economico</t>
  </si>
  <si>
    <t xml:space="preserve">   - Effetto fiscale relativo alle poste che potrebbero essere riclassificate a conto economico</t>
  </si>
  <si>
    <t>Subtotale poste che potrebbero essere riclassificate a conto economico</t>
  </si>
  <si>
    <t xml:space="preserve"> -  Utili (perdite) attuariali</t>
  </si>
  <si>
    <t>+1%</t>
  </si>
  <si>
    <t>-1%</t>
  </si>
  <si>
    <t>Sensitivity UK</t>
  </si>
  <si>
    <t>Rideterminazione (utili)/ perdite:</t>
  </si>
  <si>
    <t>(Utili)/ perdite attuariali derivanti da cambiamenti di assunzioni demografiche</t>
  </si>
  <si>
    <t>(Utili)/ perdite attuariali derivanti dall'esperienza</t>
  </si>
  <si>
    <t>-  (Utili)/ perdite attuariali derivanti da cambiamenti di assunzioni demografiche</t>
  </si>
  <si>
    <t>-  (Utili)/ perdite attuariali derivanti da cambiamenti di assunzioni finanziarie</t>
  </si>
  <si>
    <t>- (Utili)/ perdite attuariali derivanti dall'esperienza</t>
  </si>
  <si>
    <t>Valore della passività ( attività ) netta da rilevare negli "Altri utili (perdite) complessivi"</t>
  </si>
  <si>
    <t>Costi non di gestione delle attività a servizio del piano</t>
  </si>
  <si>
    <t>Importi riconosciuti negli "Altri utili (perdite) complessivi"</t>
  </si>
  <si>
    <t>Investimenti immobiliari</t>
  </si>
  <si>
    <t>Tasso di attualizzazione</t>
  </si>
  <si>
    <t>Tasso di incremento salariale</t>
  </si>
  <si>
    <t>+ 1 anno</t>
  </si>
  <si>
    <t>- 1 anno</t>
  </si>
  <si>
    <t>Apettativa di vita</t>
  </si>
  <si>
    <t>+0,5%</t>
  </si>
  <si>
    <t>-0,5%</t>
  </si>
  <si>
    <t>Tasso applicato</t>
  </si>
  <si>
    <t>Apr - 2017</t>
  </si>
  <si>
    <t>7,28% fisso</t>
  </si>
  <si>
    <t>ING Bank</t>
  </si>
  <si>
    <t>Nov - 2017</t>
  </si>
  <si>
    <t>Derivati</t>
  </si>
  <si>
    <t>Ammortamenti/svalutazioni immobilizzazioni</t>
  </si>
  <si>
    <t>Svalutazioni magazzino</t>
  </si>
  <si>
    <t>Svalutazioni crediti</t>
  </si>
  <si>
    <t>Riserva utili/perdite attuariali</t>
  </si>
  <si>
    <t>Numero azioni in circolazione al 31 dicembre</t>
  </si>
  <si>
    <t xml:space="preserve">   - minus/(plus) partecipazioni in società collegate e a controllo congiunto</t>
  </si>
  <si>
    <t>Software</t>
  </si>
  <si>
    <t>(Utili)/ perdite attuariali derivanti da  cambiamenti di assunzioni finanziarie</t>
  </si>
  <si>
    <t>Nuovo Leu rumeno</t>
  </si>
  <si>
    <t>Fondi pensione</t>
  </si>
  <si>
    <t>Obbligazioni derivanti dai Fondi pensione</t>
  </si>
  <si>
    <t>Fair value delle attività a servizio dei piani</t>
  </si>
  <si>
    <t>Altri Utili (perdite) complessive</t>
  </si>
  <si>
    <t>Conto economico</t>
  </si>
  <si>
    <t>Valore attuale dell'obbligazione per i fondi pensione inglesi</t>
  </si>
  <si>
    <t>Fair value delle attività a servizio dei piani inglesi</t>
  </si>
  <si>
    <t>Valore attuale dell'obbligazione per i fondi pensione francesi</t>
  </si>
  <si>
    <t>Sensitivity Francia</t>
  </si>
  <si>
    <t>Conto Economico</t>
  </si>
  <si>
    <t>Sensitivity</t>
  </si>
  <si>
    <t>SITUAZIONE PATRIMONIALE E FINANZIARIA CONSOLIDATA</t>
  </si>
  <si>
    <t>Immobilizzazioni materiali</t>
  </si>
  <si>
    <t>Immobilizzazioni immateriali</t>
  </si>
  <si>
    <t>4. SETTORI OPERATIVI</t>
  </si>
  <si>
    <t>6. ALTRE ATTIVITA' FINANZIARIE</t>
  </si>
  <si>
    <t>7. RIMANENZE</t>
  </si>
  <si>
    <t>8. CREDITI COMMERCIALI E ALTRI CREDITI</t>
  </si>
  <si>
    <t>9. IMMOBILIZZAZIONI MATERIALI</t>
  </si>
  <si>
    <t>10. IMMOBILIZZAZIONI IMMATERIALI</t>
  </si>
  <si>
    <t>12. ALTRE ATTIVITA' FINANZIARIE DISPONIBILI PER LA VENDITA</t>
  </si>
  <si>
    <t>13. ALTRI CREDITI</t>
  </si>
  <si>
    <t>Leasing finanziari</t>
  </si>
  <si>
    <t>19. FONDI A LUNGO TERMINE E ALTRI DEBITI</t>
  </si>
  <si>
    <t>Movimentazione azioni in circolazione</t>
  </si>
  <si>
    <t>21. CAPITALE SOCIALE E RISERVE</t>
  </si>
  <si>
    <t>22. ANALISI DELLA POSIZIONE FINANZIARIA NETTA</t>
  </si>
  <si>
    <t>31.12.2014</t>
  </si>
  <si>
    <t xml:space="preserve">         Circolante operativo</t>
  </si>
  <si>
    <t xml:space="preserve">    - di cui fair value opzione di conversione</t>
  </si>
  <si>
    <t xml:space="preserve">    - di cui altri oneri (proventi) finanziari netti</t>
  </si>
  <si>
    <t xml:space="preserve">   - Effetto fiscale relativo alle poste che non saranno riclassificate a conto economico</t>
  </si>
  <si>
    <t xml:space="preserve">   - Utili (perdite) iscritti a riserva cash flow hedge</t>
  </si>
  <si>
    <t xml:space="preserve">   Rettifiche:</t>
  </si>
  <si>
    <t xml:space="preserve">   - accantonamenti costi per piani phantom stock option</t>
  </si>
  <si>
    <t xml:space="preserve">   - liquidazione fondo phantom stock option</t>
  </si>
  <si>
    <t xml:space="preserve">   - differenze cambio su private placement</t>
  </si>
  <si>
    <t xml:space="preserve">   - oneri finanziari (non pagati) su prestiti obbligazionari</t>
  </si>
  <si>
    <t xml:space="preserve">   - adeguamento fair value su opzione call </t>
  </si>
  <si>
    <t xml:space="preserve">Imposte su voci imputate ad Altri utili (perdite) complessivi </t>
  </si>
  <si>
    <t>Saldi al 31 dicembre 2014</t>
  </si>
  <si>
    <t>Business Unit</t>
  </si>
  <si>
    <t>Area geografica</t>
  </si>
  <si>
    <t>Società controllate al 100%</t>
  </si>
  <si>
    <t>Regno Unito</t>
  </si>
  <si>
    <t>Spagna</t>
  </si>
  <si>
    <t>Slovenia</t>
  </si>
  <si>
    <t>Romania</t>
  </si>
  <si>
    <t>Lussemburgo</t>
  </si>
  <si>
    <t>Canada</t>
  </si>
  <si>
    <t>Stati Uniti</t>
  </si>
  <si>
    <t>Brasile</t>
  </si>
  <si>
    <t>Argentina</t>
  </si>
  <si>
    <t>Cina (**)</t>
  </si>
  <si>
    <t>Hong Kong</t>
  </si>
  <si>
    <t>India</t>
  </si>
  <si>
    <t>Germania</t>
  </si>
  <si>
    <t>Paesi Bassi</t>
  </si>
  <si>
    <t>Società non controllate al 100%</t>
  </si>
  <si>
    <t>Cina</t>
  </si>
  <si>
    <t>COMPOSIZIONE DEL GRUPPO</t>
  </si>
  <si>
    <t>2.1 Tassi di cambio</t>
  </si>
  <si>
    <t>2.3 TASSI ANNUI DI AMMORTAMENTO</t>
  </si>
  <si>
    <t>10-33,3</t>
  </si>
  <si>
    <t>20-33,3</t>
  </si>
  <si>
    <t>20-50</t>
  </si>
  <si>
    <t>5. DISPONIBILITA' LIQUIDE E MEZZI EQUIVALENTI</t>
  </si>
  <si>
    <t>Crediti finanziari</t>
  </si>
  <si>
    <t>Banca/Istituto di credito</t>
  </si>
  <si>
    <t xml:space="preserve">Quota corrente </t>
  </si>
  <si>
    <t xml:space="preserve">Quota non corrente </t>
  </si>
  <si>
    <t xml:space="preserve">Saldo complessivo </t>
  </si>
  <si>
    <t>Garanzie reali</t>
  </si>
  <si>
    <t>Intesa SanPaolo S.p.A.</t>
  </si>
  <si>
    <t>BNP Paribas S.A.</t>
  </si>
  <si>
    <t>Sett - 2014</t>
  </si>
  <si>
    <t>Sett - 2019</t>
  </si>
  <si>
    <t>Mediobanca S.p.A.</t>
  </si>
  <si>
    <t>Lug- 2014</t>
  </si>
  <si>
    <t>Gen - 2016</t>
  </si>
  <si>
    <t>Euribor trim. + 170 bps variabile</t>
  </si>
  <si>
    <t>Sett - 2017</t>
  </si>
  <si>
    <t>Sogefi (Suzhou) Auto Parts Co., Ltd</t>
  </si>
  <si>
    <t>Giu - 2015</t>
  </si>
  <si>
    <t>Commerzbank AG</t>
  </si>
  <si>
    <t>Mag - 2015</t>
  </si>
  <si>
    <t>Banco Itau BBA International S.A.</t>
  </si>
  <si>
    <t>Ago - 2017</t>
  </si>
  <si>
    <t>Banco Sabadell S.A.</t>
  </si>
  <si>
    <t>Ammontare originario (in migliaia)</t>
  </si>
  <si>
    <t>Prestito obbligazionario convertibile</t>
  </si>
  <si>
    <t>Mag - 2021</t>
  </si>
  <si>
    <t>Euro 100.000</t>
  </si>
  <si>
    <t>Cedola fissa 2% annuo</t>
  </si>
  <si>
    <t>Totale canoni da leasing</t>
  </si>
  <si>
    <t>TOTALE VALORE ATTUALE CANONI DA LEASING</t>
  </si>
  <si>
    <t>Fondo per phantom stock option</t>
  </si>
  <si>
    <t>Fair value attività dei piani</t>
  </si>
  <si>
    <t>- (Utili) Perdite attuariali relativi agli "Altri benefici a lungo termine"- Jubelee benefit</t>
  </si>
  <si>
    <t>Fair value delle attività all'inizio del periodo</t>
  </si>
  <si>
    <t>Rendimento delle attività a servizio del piano</t>
  </si>
  <si>
    <t>Fair value delle attività alla fine del periodo</t>
  </si>
  <si>
    <t>(Utili) Perdite attuariali rilevati nell'anno relativi agli "Altri benefici a lungo termine" - Jubelee benefit</t>
  </si>
  <si>
    <t>Fair value attività dei fondi</t>
  </si>
  <si>
    <t>Numero azioni emesse per sottoscrizione di stock options</t>
  </si>
  <si>
    <t>% posseduta da terzi</t>
  </si>
  <si>
    <t xml:space="preserve">Utile (perdita) di pertinenza di terzi </t>
  </si>
  <si>
    <t xml:space="preserve">Patrimonio netto di pertinenza di terzi </t>
  </si>
  <si>
    <t>Ragione sociale</t>
  </si>
  <si>
    <t>Area Geogr.</t>
  </si>
  <si>
    <t>S.ARA Composite S.A.S.</t>
  </si>
  <si>
    <t>Iberica de Suspensiones S.L.</t>
  </si>
  <si>
    <t>Shanghai Allevard Spring Co., Ltd</t>
  </si>
  <si>
    <t>Allevard IAI Supensions Pvt Ltd</t>
  </si>
  <si>
    <t>DETTAGLIO MINORITY INTEREST</t>
  </si>
  <si>
    <t>Attività correnti</t>
  </si>
  <si>
    <t>Attività non-correnti</t>
  </si>
  <si>
    <t>Passività correnti</t>
  </si>
  <si>
    <t>Passività non-correnti</t>
  </si>
  <si>
    <t>Patrimonio netto attribuibile agli azionisti di maggioranza</t>
  </si>
  <si>
    <t>Ricavi</t>
  </si>
  <si>
    <t>Costo del venduto</t>
  </si>
  <si>
    <t>Altri costi variabili</t>
  </si>
  <si>
    <t>Costi fissi</t>
  </si>
  <si>
    <t>Costi non operativi</t>
  </si>
  <si>
    <t>Utile (Perdita) del periodo</t>
  </si>
  <si>
    <t>Utile (Perdita) attribuibile agli azionisti di maggioranza</t>
  </si>
  <si>
    <t>Utile (Perdita) attribuibile alle minoranze</t>
  </si>
  <si>
    <t>Totale utili complessivi attribuibili agli azionisti di maggioranza</t>
  </si>
  <si>
    <t>Totale utili complessivi attribuibili alle minoranze</t>
  </si>
  <si>
    <t>Totale utili complessivi del periodo</t>
  </si>
  <si>
    <t>Dividendi pagati alle minoranze</t>
  </si>
  <si>
    <t>Net cash inflow (out flow) da attività operative</t>
  </si>
  <si>
    <t>Net cash inflow (out flow) da investimenti</t>
  </si>
  <si>
    <t>Net cash inflow (out flow) da attività finanziarie</t>
  </si>
  <si>
    <t>Net cash inflow (out flow)</t>
  </si>
  <si>
    <t>N. Derivato implicito al prestito obbligazionario</t>
  </si>
  <si>
    <t>O. Indebitamento finanziario non corrente (K) + (L) + (M) + (N)</t>
  </si>
  <si>
    <t>P. Indebitamento finanziario netto (J) + (O)</t>
  </si>
  <si>
    <t>31.12.2015</t>
  </si>
  <si>
    <t xml:space="preserve">   - stanziamento a conto economico fair value derivati in cash flow hedge</t>
  </si>
  <si>
    <t>Destinazione utile 2014:</t>
  </si>
  <si>
    <r>
      <rPr>
        <i/>
        <sz val="9"/>
        <rFont val="Times New (W1)"/>
        <family val="0"/>
      </rPr>
      <t>Fair value</t>
    </r>
    <r>
      <rPr>
        <sz val="9"/>
        <rFont val="Times New (W1)"/>
        <family val="0"/>
      </rPr>
      <t xml:space="preserve"> del derivato implicito (opzione di conversione)</t>
    </r>
  </si>
  <si>
    <r>
      <rPr>
        <i/>
        <sz val="9"/>
        <rFont val="Times New (W1)"/>
        <family val="0"/>
      </rPr>
      <t>Fair value</t>
    </r>
    <r>
      <rPr>
        <sz val="9"/>
        <rFont val="Times New (W1)"/>
        <family val="0"/>
      </rPr>
      <t xml:space="preserve"> strumenti di copertura dei flussi di cassa</t>
    </r>
  </si>
  <si>
    <t>Saldi al 31 dicembre 2015</t>
  </si>
  <si>
    <r>
      <t xml:space="preserve"> - Utili (perdite) iscritti a riserva </t>
    </r>
    <r>
      <rPr>
        <i/>
        <sz val="10"/>
        <rFont val="Times New (W1)"/>
        <family val="1"/>
      </rPr>
      <t xml:space="preserve">fair value attività finanz. disponibili per la vendita </t>
    </r>
  </si>
  <si>
    <t>EFFETTO FISCALE COMPONENTI CONTO ECONOMICO COMPLESSIVO</t>
  </si>
  <si>
    <t>31 dicembre 2015</t>
  </si>
  <si>
    <t>Aria e Raffredamento</t>
  </si>
  <si>
    <t>Messico (*)</t>
  </si>
  <si>
    <t>Filtrazione</t>
  </si>
  <si>
    <t>Italia (***)</t>
  </si>
  <si>
    <t>Sospensioni</t>
  </si>
  <si>
    <t>(****) Questa società svolge attività anche per la Business Unit Aria e Raffreddamento.</t>
  </si>
  <si>
    <t>Aria e Raffred.</t>
  </si>
  <si>
    <t>Anno 2015</t>
  </si>
  <si>
    <t>Informazioni in merito ai principali clienti</t>
  </si>
  <si>
    <t>Gruppo</t>
  </si>
  <si>
    <t xml:space="preserve">Gruppo </t>
  </si>
  <si>
    <t>BU Filtrazione</t>
  </si>
  <si>
    <t>BU Aria e Raffred.</t>
  </si>
  <si>
    <t>BU Sospensioni</t>
  </si>
  <si>
    <t xml:space="preserve">Importo </t>
  </si>
  <si>
    <t>Ford</t>
  </si>
  <si>
    <t>FCA/CNH Industrial</t>
  </si>
  <si>
    <t>Renault/Nissan</t>
  </si>
  <si>
    <t>PSA</t>
  </si>
  <si>
    <t>Crediti verso istituti finanziari e altri</t>
  </si>
  <si>
    <t>Indemnification asset</t>
  </si>
  <si>
    <t>Lug - 2015</t>
  </si>
  <si>
    <t>Sett - 2020</t>
  </si>
  <si>
    <t>Euribor trim. + 190 bps variabile</t>
  </si>
  <si>
    <t>Gen - 2017</t>
  </si>
  <si>
    <t>Euribor trim. + 130 bps variabile</t>
  </si>
  <si>
    <t>Set - 2015</t>
  </si>
  <si>
    <t>Set - 2018</t>
  </si>
  <si>
    <t>Nov - 2015</t>
  </si>
  <si>
    <t>Giu - 2019</t>
  </si>
  <si>
    <t>Euribor sem. + 130 bps variabile</t>
  </si>
  <si>
    <t>Giu - 2014</t>
  </si>
  <si>
    <t>8,80% fisso</t>
  </si>
  <si>
    <t>8,01% fisso</t>
  </si>
  <si>
    <t>Gen - 2015</t>
  </si>
  <si>
    <t>Giu - 2016</t>
  </si>
  <si>
    <t>Nov - 2016</t>
  </si>
  <si>
    <t>6,96% fisso</t>
  </si>
  <si>
    <t>5,78% fisso</t>
  </si>
  <si>
    <t>6,72% fisso</t>
  </si>
  <si>
    <t>5,52% fisso</t>
  </si>
  <si>
    <t>Ago - 2018</t>
  </si>
  <si>
    <t>17,96% fisso</t>
  </si>
  <si>
    <t>Mag - 2017</t>
  </si>
  <si>
    <t>ROBOR 3M +5,5%</t>
  </si>
  <si>
    <t>Saldo complessivo al 31/12/2015 (in migliaia di Euro)</t>
  </si>
  <si>
    <t>Rendimento (utile)/perdita effettivo delle attività al servizio del piano (esclusi gli importi compresi negli interessi netti sulla passività (attività) netta)</t>
  </si>
  <si>
    <t>2,2-3,7</t>
  </si>
  <si>
    <t>2,2-3,2</t>
  </si>
  <si>
    <t>62-67</t>
  </si>
  <si>
    <t>Curtailment</t>
  </si>
  <si>
    <r>
      <rPr>
        <i/>
        <sz val="10"/>
        <rFont val="Times New (W1)"/>
        <family val="0"/>
      </rPr>
      <t>Fair value</t>
    </r>
    <r>
      <rPr>
        <sz val="10"/>
        <rFont val="Times New (W1)"/>
        <family val="1"/>
      </rPr>
      <t xml:space="preserve"> derivati</t>
    </r>
  </si>
  <si>
    <t>Numero azioni emesse a seguito della sottoscrizione di stock options contabilizzate alla voce "Altre riserve" al 31 dicembre</t>
  </si>
  <si>
    <t>Sogefi M.N.R. Engine Systems India Pvt Ltd</t>
  </si>
  <si>
    <t>Interessi di minoranza</t>
  </si>
  <si>
    <t>Altri utili (perdite) complessivi attribuibili agli azionisti di maggioranza</t>
  </si>
  <si>
    <t>Altri utili (perdite) complessivi attribuibili alle minoranze</t>
  </si>
  <si>
    <t>Altri utili (perdite) complessivi del periodo</t>
  </si>
  <si>
    <t>Crediti finanziari non correnti (derivati in cash flow hedge)</t>
  </si>
  <si>
    <t xml:space="preserve">         Quote correnti di attività finanziarie a lungo termine</t>
  </si>
  <si>
    <t>31.12.2016</t>
  </si>
  <si>
    <t xml:space="preserve">    - di cui non ordinari</t>
  </si>
  <si>
    <t xml:space="preserve">   - Utili (perdite) iscritti a riserva fair value attività finanziarie disponibili</t>
  </si>
  <si>
    <t xml:space="preserve">     per la vendita</t>
  </si>
  <si>
    <t xml:space="preserve">   - proventi per dividendi</t>
  </si>
  <si>
    <t xml:space="preserve">   - quota di risultato prima delle imposte nelle collegate</t>
  </si>
  <si>
    <t>Acquisizione partecipazioni</t>
  </si>
  <si>
    <t>Posizione finanziaria netta delle società acquisite/vendute nel corso dell'esercizio</t>
  </si>
  <si>
    <t>Corrispettivo pagato per aggregazioni aziendali</t>
  </si>
  <si>
    <t>Dividendi incassati</t>
  </si>
  <si>
    <r>
      <rPr>
        <i/>
        <sz val="9"/>
        <rFont val="Times New (W1)"/>
        <family val="0"/>
      </rPr>
      <t>Fair</t>
    </r>
    <r>
      <rPr>
        <sz val="9"/>
        <rFont val="Times New (W1)"/>
        <family val="0"/>
      </rPr>
      <t xml:space="preserve"> value attività finanziarie disponibili per la vendita</t>
    </r>
  </si>
  <si>
    <t>Destinazione utile 2015:</t>
  </si>
  <si>
    <t>Saldi al 31 dicembre 2016</t>
  </si>
  <si>
    <t>31 dicembre 2016</t>
  </si>
  <si>
    <t>Stati Uniti (****)</t>
  </si>
  <si>
    <t>Sogefi Gestion S.A.S.</t>
  </si>
  <si>
    <t>(*) Questa società svolge attività anche per la Business Unit Sospensioni.</t>
  </si>
  <si>
    <t>(**) Queste società svolgono attività anche per la Business Unit Filtrazione e per la Business Unit Sospensioni.</t>
  </si>
  <si>
    <t>(***) Questa società svolge attività anche per la Business Unit Sospensioni e per la Business Unit Aria e Raffreddamento.</t>
  </si>
  <si>
    <t>India (*****)</t>
  </si>
  <si>
    <t>(*****) Questa società svolge attività anche per la Business Unit Aria e Raffreddamento.</t>
  </si>
  <si>
    <t>Sogefi S.p.A. / Sogefi Gestion S.A.S.</t>
  </si>
  <si>
    <t>Anno 2016</t>
  </si>
  <si>
    <t>Totale finanziamenti con scadenza entro l’anno</t>
  </si>
  <si>
    <t>FINANZIAMENTI A MEDIO E LUNGO TERMINE</t>
  </si>
  <si>
    <t>Banca/Istituto credito</t>
  </si>
  <si>
    <t>Saldo complessivo</t>
  </si>
  <si>
    <t xml:space="preserve">Euribor trim. + 190 bps </t>
  </si>
  <si>
    <t>Banca Carige S.p.A</t>
  </si>
  <si>
    <t xml:space="preserve">Euribor trim. + 225 bps </t>
  </si>
  <si>
    <t xml:space="preserve">Euribor trim. + 315 bps </t>
  </si>
  <si>
    <t>Mediobanca S.p.A</t>
  </si>
  <si>
    <t>Gen- 2017</t>
  </si>
  <si>
    <t xml:space="preserve">Euribor trim. + 130 bps </t>
  </si>
  <si>
    <t>Dic - 2015</t>
  </si>
  <si>
    <t>Giu- 2017</t>
  </si>
  <si>
    <t xml:space="preserve">Euribor trim. + 125 bps </t>
  </si>
  <si>
    <t>Sett - 2015</t>
  </si>
  <si>
    <t>Sett - 2018</t>
  </si>
  <si>
    <t xml:space="preserve">Euribor sem. + 130 bps </t>
  </si>
  <si>
    <t>Mar - 2015</t>
  </si>
  <si>
    <t>160% PBOC annuo</t>
  </si>
  <si>
    <t xml:space="preserve">Sogefi (Suzhou) Auto Parts Co., Ltd </t>
  </si>
  <si>
    <t>120% PBOC trim.</t>
  </si>
  <si>
    <t>115% PBOC trim.</t>
  </si>
  <si>
    <t xml:space="preserve">Commerz bank </t>
  </si>
  <si>
    <t>Lug- 2016</t>
  </si>
  <si>
    <t>Giu - 2017</t>
  </si>
  <si>
    <t>105% PBOC sem.</t>
  </si>
  <si>
    <t>Sogefi Air &amp; Cooling Canada Corp.</t>
  </si>
  <si>
    <t>4,207% fisso</t>
  </si>
  <si>
    <t xml:space="preserve">Banco do Brasil </t>
  </si>
  <si>
    <t>8 % fisso</t>
  </si>
  <si>
    <t xml:space="preserve">Banco Itau </t>
  </si>
  <si>
    <t>Mar - 2017</t>
  </si>
  <si>
    <t>6,2% fisso</t>
  </si>
  <si>
    <t>S.C. Sogefi Air &amp; Cooling S.r.l.</t>
  </si>
  <si>
    <t>ROBOR 3m + 2,8%</t>
  </si>
  <si>
    <t>Shanghai Sogefi Auto Parts Co., Ltd</t>
  </si>
  <si>
    <t>Bank of China</t>
  </si>
  <si>
    <t xml:space="preserve"> Lug - 2016</t>
  </si>
  <si>
    <t>Saldo complessivo al 31/12/2016 (in migliaia di Euro)</t>
  </si>
  <si>
    <t>Euribor trim. + 260 bps variabile</t>
  </si>
  <si>
    <t>Euribor trim. + 190 bps variable</t>
  </si>
  <si>
    <t>Banca Carige S.p.A.</t>
  </si>
  <si>
    <t>Sogefi Filtration Spain S.A.</t>
  </si>
  <si>
    <t>Fondo garanzia prodotti</t>
  </si>
  <si>
    <t>Cause legali e altri rischi</t>
  </si>
  <si>
    <t>Rendimento effettivo delle attività a servizio del piano (esclusi gli importi compresi nei proventi finanziari)</t>
  </si>
  <si>
    <t>Fair value del derivato implicito (opzione di conversione)</t>
  </si>
  <si>
    <t>Fair value strumenti di copertura dei flussi di cassa: quota rilevata ad Altri utili (perdite) compessivi</t>
  </si>
  <si>
    <t>Fair value strumenti di copertura dei flussi di cassa: quota riclassificata a conto economico</t>
  </si>
  <si>
    <t>Sogefi Italy S.p.A.</t>
  </si>
  <si>
    <t>Italia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</si>
</sst>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_(* #,##0_);_(* \(#,##0\);_(* &quot;-&quot;??_);_(@_)"/>
    <numFmt numFmtId="173" formatCode="#,##0;\(#,##0\)"/>
    <numFmt numFmtId="174" formatCode="_-* #,##0_-;\(#,##0\);_-* &quot;-&quot;??_-;_-@_-"/>
    <numFmt numFmtId="175" formatCode="* #,##0;\(#,##0\);_-* &quot;-&quot;??_-;_-@_-"/>
    <numFmt numFmtId="176" formatCode="* #,##0;\(#,##0\);* &quot;-&quot;??;@"/>
    <numFmt numFmtId="177" formatCode="* #,##0.0;\(#,##0.0\);* &quot;-&quot;??;@"/>
    <numFmt numFmtId="178" formatCode="0.0"/>
    <numFmt numFmtId="179" formatCode="#,##0.0;\(#,##0.0\)"/>
    <numFmt numFmtId="180" formatCode="#,###;\-#,###;#"/>
    <numFmt numFmtId="181" formatCode="_-* #,##0.000_-;\-* #,##0.000_-;_-* &quot;-&quot;_-;_-@_-"/>
    <numFmt numFmtId="182" formatCode="0.000"/>
    <numFmt numFmtId="183" formatCode="#,##0_ ;\-#,##0\ "/>
    <numFmt numFmtId="184" formatCode="#,##0.00_ ;\-#,##0.00\ "/>
    <numFmt numFmtId="185" formatCode="* #,##0.0000;\(#,##0.0000\);* &quot;-&quot;??;@"/>
    <numFmt numFmtId="186" formatCode="0.0000"/>
    <numFmt numFmtId="187" formatCode="0.00000"/>
    <numFmt numFmtId="188" formatCode="* #,##0.0;\(#,##0.0\);_-* &quot;-&quot;??_-;_-@_-"/>
    <numFmt numFmtId="189" formatCode="* #,##0.00;\(#,##0.00\);* &quot;-&quot;??;@"/>
    <numFmt numFmtId="190" formatCode="_-* #,##0.0_-;\-* #,##0.0_-;_-* &quot;-&quot;_-;_-@_-"/>
    <numFmt numFmtId="191" formatCode="dd:mm"/>
    <numFmt numFmtId="192" formatCode="dd:mm:yyyy"/>
    <numFmt numFmtId="193" formatCode="#,##0.00;\(#,##0.00\)"/>
    <numFmt numFmtId="194" formatCode="#,##0.000"/>
    <numFmt numFmtId="195" formatCode="_-* #,##0.00_-;\-* #,##0.00_-;_-* &quot;-&quot;_-;_-@_-"/>
    <numFmt numFmtId="196" formatCode="* #,##0.00000;\(#,##0.00000\);* &quot;-&quot;??;@"/>
    <numFmt numFmtId="197" formatCode="#,##0.000;\(#,##0.000\)"/>
    <numFmt numFmtId="198" formatCode="0.000%"/>
    <numFmt numFmtId="199" formatCode="* #,##0.000;\(#,##0.000\);* &quot;-&quot;??;@"/>
    <numFmt numFmtId="200" formatCode="_-* #,##0.0_-;\-* #,##0.0_-;_-* &quot;-&quot;??_-;_-@_-"/>
    <numFmt numFmtId="201" formatCode="_-* #,##0_-;\-* #,##0_-;_-* &quot;-&quot;??_-;_-@_-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0.0%"/>
    <numFmt numFmtId="207" formatCode="0.0000%"/>
    <numFmt numFmtId="208" formatCode="0_ ;\-0\ "/>
    <numFmt numFmtId="209" formatCode="#,##0.0"/>
    <numFmt numFmtId="210" formatCode="#,##0.000000"/>
    <numFmt numFmtId="211" formatCode="#,##0.0_ ;\-#,##0.0\ "/>
    <numFmt numFmtId="212" formatCode="#,##0;\(#,##0.00\)"/>
    <numFmt numFmtId="213" formatCode="#,##0.00;\(#,##0.0000\)"/>
    <numFmt numFmtId="214" formatCode="_-* #,##0.000_-;\-* #,##0.000_-;_-* &quot;-&quot;??_-;_-@_-"/>
    <numFmt numFmtId="215" formatCode="#,##0.0;\-#,##0.0"/>
    <numFmt numFmtId="216" formatCode="#,##0.0000"/>
    <numFmt numFmtId="217" formatCode="#,##0.00000"/>
    <numFmt numFmtId="218" formatCode="_-* #,##0.000_-;\-* #,##0.000_-;_-* &quot;-&quot;???_-;_-@_-"/>
    <numFmt numFmtId="219" formatCode="_-* #,##0.0_-;\-* #,##0.0_-;_-* &quot;-&quot;?_-;_-@_-"/>
    <numFmt numFmtId="220" formatCode="#,##0_);\(#,##0\)"/>
    <numFmt numFmtId="221" formatCode="_-* #,##0.00000_-;\-* #,##0.00000_-;_-* &quot;-&quot;?????_-;_-@_-"/>
    <numFmt numFmtId="222" formatCode="0_)"/>
    <numFmt numFmtId="223" formatCode="[$-410]dddd\ d\ mmmm\ yyyy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(W1)"/>
      <family val="1"/>
    </font>
    <font>
      <i/>
      <sz val="8"/>
      <name val="Times New (W1)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(W1)"/>
      <family val="1"/>
    </font>
    <font>
      <i/>
      <sz val="10"/>
      <name val="Times New (W1)"/>
      <family val="1"/>
    </font>
    <font>
      <sz val="10"/>
      <color indexed="8"/>
      <name val="Times New (W1)"/>
      <family val="1"/>
    </font>
    <font>
      <b/>
      <sz val="10"/>
      <name val="Times New (W1)"/>
      <family val="1"/>
    </font>
    <font>
      <b/>
      <sz val="10"/>
      <color indexed="8"/>
      <name val="Times New (W1)"/>
      <family val="1"/>
    </font>
    <font>
      <sz val="9"/>
      <name val="Times New (W1)"/>
      <family val="1"/>
    </font>
    <font>
      <sz val="8.5"/>
      <name val="Times New (W1)"/>
      <family val="1"/>
    </font>
    <font>
      <sz val="9"/>
      <color indexed="8"/>
      <name val="Times New (W1)"/>
      <family val="1"/>
    </font>
    <font>
      <i/>
      <sz val="9"/>
      <name val="Times New (W1)"/>
      <family val="1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name val="Times New Roman"/>
      <family val="1"/>
    </font>
    <font>
      <i/>
      <sz val="9"/>
      <color indexed="8"/>
      <name val="Times New (W1)"/>
      <family val="0"/>
    </font>
    <font>
      <b/>
      <sz val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rgb="FFFF0000"/>
      </left>
      <right style="thin">
        <color indexed="1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 style="thin">
        <color indexed="10"/>
      </right>
      <top style="medium"/>
      <bottom style="thin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10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>
        <color indexed="63"/>
      </top>
      <bottom style="thin"/>
    </border>
    <border>
      <left>
        <color indexed="63"/>
      </left>
      <right style="thin">
        <color indexed="10"/>
      </right>
      <top style="medium"/>
      <bottom style="thin"/>
    </border>
    <border>
      <left style="thin">
        <color indexed="10"/>
      </left>
      <right style="thin">
        <color rgb="FFFF0000"/>
      </right>
      <top style="thin"/>
      <bottom>
        <color indexed="63"/>
      </bottom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0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indexed="10"/>
      </right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/>
      <bottom style="medium"/>
    </border>
    <border>
      <left style="thin">
        <color rgb="FFFF0000"/>
      </left>
      <right style="thin">
        <color indexed="10"/>
      </right>
      <top style="medium"/>
      <bottom style="thin"/>
    </border>
    <border>
      <left style="thin">
        <color rgb="FFFF0000"/>
      </left>
      <right style="thin">
        <color rgb="FFFF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0000"/>
      </right>
      <top style="medium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10" borderId="0" xfId="0" applyNumberFormat="1" applyFill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5" fontId="9" fillId="0" borderId="0" xfId="0" applyNumberFormat="1" applyFont="1" applyBorder="1" applyAlignment="1">
      <alignment horizontal="justify"/>
    </xf>
    <xf numFmtId="176" fontId="1" fillId="0" borderId="0" xfId="0" applyNumberFormat="1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176" fontId="6" fillId="24" borderId="12" xfId="0" applyNumberFormat="1" applyFont="1" applyFill="1" applyBorder="1" applyAlignment="1">
      <alignment horizontal="right" indent="1"/>
    </xf>
    <xf numFmtId="0" fontId="9" fillId="24" borderId="0" xfId="0" applyFont="1" applyFill="1" applyAlignment="1">
      <alignment/>
    </xf>
    <xf numFmtId="176" fontId="9" fillId="24" borderId="13" xfId="0" applyNumberFormat="1" applyFont="1" applyFill="1" applyBorder="1" applyAlignment="1">
      <alignment horizontal="justify" wrapText="1"/>
    </xf>
    <xf numFmtId="176" fontId="9" fillId="24" borderId="11" xfId="0" applyNumberFormat="1" applyFont="1" applyFill="1" applyBorder="1" applyAlignment="1">
      <alignment horizontal="justify" wrapText="1"/>
    </xf>
    <xf numFmtId="176" fontId="12" fillId="24" borderId="11" xfId="0" applyNumberFormat="1" applyFont="1" applyFill="1" applyBorder="1" applyAlignment="1">
      <alignment horizontal="right" vertical="top" wrapText="1"/>
    </xf>
    <xf numFmtId="176" fontId="9" fillId="24" borderId="14" xfId="0" applyNumberFormat="1" applyFont="1" applyFill="1" applyBorder="1" applyAlignment="1">
      <alignment horizontal="right" vertical="top" wrapText="1"/>
    </xf>
    <xf numFmtId="176" fontId="9" fillId="24" borderId="0" xfId="0" applyNumberFormat="1" applyFont="1" applyFill="1" applyBorder="1" applyAlignment="1">
      <alignment horizontal="justify" wrapText="1"/>
    </xf>
    <xf numFmtId="176" fontId="9" fillId="24" borderId="15" xfId="0" applyNumberFormat="1" applyFont="1" applyFill="1" applyBorder="1" applyAlignment="1">
      <alignment horizontal="right" wrapText="1" indent="1"/>
    </xf>
    <xf numFmtId="176" fontId="9" fillId="24" borderId="16" xfId="0" applyNumberFormat="1" applyFont="1" applyFill="1" applyBorder="1" applyAlignment="1">
      <alignment horizontal="right" wrapText="1" indent="1"/>
    </xf>
    <xf numFmtId="176" fontId="9" fillId="24" borderId="17" xfId="0" applyNumberFormat="1" applyFont="1" applyFill="1" applyBorder="1" applyAlignment="1">
      <alignment horizontal="right" wrapText="1" indent="1"/>
    </xf>
    <xf numFmtId="176" fontId="9" fillId="24" borderId="0" xfId="0" applyNumberFormat="1" applyFont="1" applyFill="1" applyBorder="1" applyAlignment="1">
      <alignment horizontal="right" wrapText="1" indent="1"/>
    </xf>
    <xf numFmtId="176" fontId="9" fillId="24" borderId="18" xfId="0" applyNumberFormat="1" applyFont="1" applyFill="1" applyBorder="1" applyAlignment="1">
      <alignment horizontal="right" wrapText="1" indent="1"/>
    </xf>
    <xf numFmtId="176" fontId="9" fillId="24" borderId="19" xfId="0" applyNumberFormat="1" applyFont="1" applyFill="1" applyBorder="1" applyAlignment="1">
      <alignment horizontal="right" wrapText="1" indent="1"/>
    </xf>
    <xf numFmtId="176" fontId="9" fillId="24" borderId="20" xfId="0" applyNumberFormat="1" applyFont="1" applyFill="1" applyBorder="1" applyAlignment="1">
      <alignment horizontal="right" wrapText="1" indent="1"/>
    </xf>
    <xf numFmtId="176" fontId="9" fillId="24" borderId="21" xfId="0" applyNumberFormat="1" applyFont="1" applyFill="1" applyBorder="1" applyAlignment="1">
      <alignment horizontal="justify" wrapText="1"/>
    </xf>
    <xf numFmtId="176" fontId="12" fillId="24" borderId="11" xfId="0" applyNumberFormat="1" applyFont="1" applyFill="1" applyBorder="1" applyAlignment="1">
      <alignment horizontal="justify" wrapText="1"/>
    </xf>
    <xf numFmtId="176" fontId="12" fillId="24" borderId="11" xfId="0" applyNumberFormat="1" applyFont="1" applyFill="1" applyBorder="1" applyAlignment="1">
      <alignment horizontal="right" wrapText="1" indent="1"/>
    </xf>
    <xf numFmtId="176" fontId="12" fillId="24" borderId="14" xfId="0" applyNumberFormat="1" applyFont="1" applyFill="1" applyBorder="1" applyAlignment="1">
      <alignment horizontal="right" wrapText="1" indent="1"/>
    </xf>
    <xf numFmtId="176" fontId="14" fillId="24" borderId="0" xfId="0" applyNumberFormat="1" applyFont="1" applyFill="1" applyBorder="1" applyAlignment="1">
      <alignment horizontal="justify" wrapText="1"/>
    </xf>
    <xf numFmtId="176" fontId="9" fillId="24" borderId="22" xfId="0" applyNumberFormat="1" applyFont="1" applyFill="1" applyBorder="1" applyAlignment="1">
      <alignment horizontal="right" wrapText="1" indent="1"/>
    </xf>
    <xf numFmtId="176" fontId="9" fillId="24" borderId="11" xfId="0" applyNumberFormat="1" applyFont="1" applyFill="1" applyBorder="1" applyAlignment="1">
      <alignment horizontal="right" wrapText="1" indent="1"/>
    </xf>
    <xf numFmtId="176" fontId="9" fillId="24" borderId="23" xfId="0" applyNumberFormat="1" applyFont="1" applyFill="1" applyBorder="1" applyAlignment="1">
      <alignment horizontal="right" wrapText="1" indent="1"/>
    </xf>
    <xf numFmtId="176" fontId="9" fillId="24" borderId="24" xfId="0" applyNumberFormat="1" applyFont="1" applyFill="1" applyBorder="1" applyAlignment="1">
      <alignment horizontal="right" wrapText="1" indent="1"/>
    </xf>
    <xf numFmtId="176" fontId="9" fillId="24" borderId="25" xfId="0" applyNumberFormat="1" applyFont="1" applyFill="1" applyBorder="1" applyAlignment="1">
      <alignment horizontal="right" wrapText="1" indent="1"/>
    </xf>
    <xf numFmtId="176" fontId="9" fillId="24" borderId="0" xfId="0" applyNumberFormat="1" applyFont="1" applyFill="1" applyBorder="1" applyAlignment="1">
      <alignment horizontal="left" wrapText="1"/>
    </xf>
    <xf numFmtId="176" fontId="9" fillId="24" borderId="26" xfId="0" applyNumberFormat="1" applyFont="1" applyFill="1" applyBorder="1" applyAlignment="1">
      <alignment horizontal="right" wrapText="1" indent="1"/>
    </xf>
    <xf numFmtId="176" fontId="9" fillId="24" borderId="13" xfId="0" applyNumberFormat="1" applyFont="1" applyFill="1" applyBorder="1" applyAlignment="1">
      <alignment horizontal="right" wrapText="1" indent="1"/>
    </xf>
    <xf numFmtId="176" fontId="9" fillId="24" borderId="27" xfId="0" applyNumberFormat="1" applyFont="1" applyFill="1" applyBorder="1" applyAlignment="1">
      <alignment horizontal="right" wrapText="1" indent="1"/>
    </xf>
    <xf numFmtId="176" fontId="12" fillId="24" borderId="10" xfId="0" applyNumberFormat="1" applyFont="1" applyFill="1" applyBorder="1" applyAlignment="1">
      <alignment horizontal="justify" wrapText="1"/>
    </xf>
    <xf numFmtId="176" fontId="12" fillId="24" borderId="10" xfId="0" applyNumberFormat="1" applyFont="1" applyFill="1" applyBorder="1" applyAlignment="1">
      <alignment horizontal="right" wrapText="1" indent="1"/>
    </xf>
    <xf numFmtId="176" fontId="9" fillId="24" borderId="10" xfId="0" applyNumberFormat="1" applyFont="1" applyFill="1" applyBorder="1" applyAlignment="1">
      <alignment horizontal="justify" wrapText="1"/>
    </xf>
    <xf numFmtId="176" fontId="9" fillId="24" borderId="10" xfId="0" applyNumberFormat="1" applyFont="1" applyFill="1" applyBorder="1" applyAlignment="1">
      <alignment horizontal="right" wrapText="1" indent="1"/>
    </xf>
    <xf numFmtId="176" fontId="9" fillId="24" borderId="28" xfId="0" applyNumberFormat="1" applyFont="1" applyFill="1" applyBorder="1" applyAlignment="1">
      <alignment horizontal="right" wrapText="1" indent="1"/>
    </xf>
    <xf numFmtId="176" fontId="9" fillId="24" borderId="10" xfId="0" applyNumberFormat="1" applyFont="1" applyFill="1" applyBorder="1" applyAlignment="1">
      <alignment horizontal="left" wrapText="1"/>
    </xf>
    <xf numFmtId="176" fontId="9" fillId="24" borderId="14" xfId="0" applyNumberFormat="1" applyFont="1" applyFill="1" applyBorder="1" applyAlignment="1">
      <alignment horizontal="right" wrapText="1" indent="1"/>
    </xf>
    <xf numFmtId="175" fontId="9" fillId="24" borderId="21" xfId="0" applyNumberFormat="1" applyFont="1" applyFill="1" applyBorder="1" applyAlignment="1">
      <alignment horizontal="justify" wrapText="1"/>
    </xf>
    <xf numFmtId="175" fontId="9" fillId="24" borderId="14" xfId="0" applyNumberFormat="1" applyFont="1" applyFill="1" applyBorder="1" applyAlignment="1">
      <alignment horizontal="justify" wrapText="1"/>
    </xf>
    <xf numFmtId="175" fontId="12" fillId="24" borderId="11" xfId="0" applyNumberFormat="1" applyFont="1" applyFill="1" applyBorder="1" applyAlignment="1">
      <alignment horizontal="right" vertical="top" wrapText="1"/>
    </xf>
    <xf numFmtId="175" fontId="9" fillId="24" borderId="14" xfId="0" applyNumberFormat="1" applyFont="1" applyFill="1" applyBorder="1" applyAlignment="1">
      <alignment horizontal="right" vertical="top" wrapText="1"/>
    </xf>
    <xf numFmtId="176" fontId="9" fillId="24" borderId="29" xfId="0" applyNumberFormat="1" applyFont="1" applyFill="1" applyBorder="1" applyAlignment="1">
      <alignment horizontal="justify" wrapText="1"/>
    </xf>
    <xf numFmtId="176" fontId="14" fillId="24" borderId="29" xfId="0" applyNumberFormat="1" applyFont="1" applyFill="1" applyBorder="1" applyAlignment="1">
      <alignment horizontal="justify" wrapText="1"/>
    </xf>
    <xf numFmtId="176" fontId="9" fillId="24" borderId="29" xfId="0" applyNumberFormat="1" applyFont="1" applyFill="1" applyBorder="1" applyAlignment="1">
      <alignment horizontal="left" wrapText="1"/>
    </xf>
    <xf numFmtId="176" fontId="12" fillId="24" borderId="28" xfId="0" applyNumberFormat="1" applyFont="1" applyFill="1" applyBorder="1" applyAlignment="1">
      <alignment horizontal="right" wrapText="1" indent="1"/>
    </xf>
    <xf numFmtId="176" fontId="9" fillId="24" borderId="12" xfId="0" applyNumberFormat="1" applyFont="1" applyFill="1" applyBorder="1" applyAlignment="1">
      <alignment horizontal="right" wrapText="1" indent="1"/>
    </xf>
    <xf numFmtId="0" fontId="12" fillId="24" borderId="10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12" fillId="24" borderId="10" xfId="0" applyFont="1" applyFill="1" applyBorder="1" applyAlignment="1">
      <alignment horizontal="left"/>
    </xf>
    <xf numFmtId="176" fontId="9" fillId="24" borderId="12" xfId="0" applyNumberFormat="1" applyFont="1" applyFill="1" applyBorder="1" applyAlignment="1">
      <alignment horizontal="right" indent="1"/>
    </xf>
    <xf numFmtId="0" fontId="12" fillId="24" borderId="13" xfId="0" applyFont="1" applyFill="1" applyBorder="1" applyAlignment="1">
      <alignment/>
    </xf>
    <xf numFmtId="0" fontId="6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5" fillId="0" borderId="0" xfId="0" applyFont="1" applyAlignment="1">
      <alignment/>
    </xf>
    <xf numFmtId="1" fontId="11" fillId="0" borderId="0" xfId="0" applyNumberFormat="1" applyFont="1" applyAlignment="1">
      <alignment/>
    </xf>
    <xf numFmtId="0" fontId="7" fillId="24" borderId="0" xfId="0" applyFont="1" applyFill="1" applyBorder="1" applyAlignment="1">
      <alignment horizontal="justify" wrapText="1"/>
    </xf>
    <xf numFmtId="176" fontId="6" fillId="24" borderId="31" xfId="0" applyNumberFormat="1" applyFont="1" applyFill="1" applyBorder="1" applyAlignment="1">
      <alignment horizontal="right" wrapText="1" indent="1"/>
    </xf>
    <xf numFmtId="176" fontId="6" fillId="24" borderId="32" xfId="0" applyNumberFormat="1" applyFont="1" applyFill="1" applyBorder="1" applyAlignment="1">
      <alignment horizontal="right" wrapText="1" indent="1"/>
    </xf>
    <xf numFmtId="176" fontId="6" fillId="24" borderId="33" xfId="0" applyNumberFormat="1" applyFont="1" applyFill="1" applyBorder="1" applyAlignment="1">
      <alignment horizontal="right" wrapText="1" indent="1"/>
    </xf>
    <xf numFmtId="0" fontId="6" fillId="24" borderId="10" xfId="0" applyFont="1" applyFill="1" applyBorder="1" applyAlignment="1">
      <alignment horizontal="left" wrapText="1"/>
    </xf>
    <xf numFmtId="176" fontId="6" fillId="24" borderId="12" xfId="0" applyNumberFormat="1" applyFont="1" applyFill="1" applyBorder="1" applyAlignment="1">
      <alignment horizontal="right" wrapText="1" indent="1"/>
    </xf>
    <xf numFmtId="0" fontId="6" fillId="24" borderId="21" xfId="0" applyFont="1" applyFill="1" applyBorder="1" applyAlignment="1">
      <alignment horizontal="justify" wrapText="1"/>
    </xf>
    <xf numFmtId="0" fontId="7" fillId="24" borderId="34" xfId="0" applyFont="1" applyFill="1" applyBorder="1" applyAlignment="1">
      <alignment horizontal="justify" wrapText="1"/>
    </xf>
    <xf numFmtId="176" fontId="7" fillId="24" borderId="35" xfId="0" applyNumberFormat="1" applyFont="1" applyFill="1" applyBorder="1" applyAlignment="1">
      <alignment horizontal="right" wrapText="1" indent="1"/>
    </xf>
    <xf numFmtId="0" fontId="6" fillId="24" borderId="21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horizontal="justify" wrapText="1"/>
    </xf>
    <xf numFmtId="0" fontId="6" fillId="24" borderId="29" xfId="0" applyFont="1" applyFill="1" applyBorder="1" applyAlignment="1">
      <alignment horizontal="justify" wrapText="1"/>
    </xf>
    <xf numFmtId="0" fontId="7" fillId="24" borderId="10" xfId="0" applyFont="1" applyFill="1" applyBorder="1" applyAlignment="1">
      <alignment horizontal="left" wrapText="1"/>
    </xf>
    <xf numFmtId="176" fontId="7" fillId="24" borderId="33" xfId="0" applyNumberFormat="1" applyFont="1" applyFill="1" applyBorder="1" applyAlignment="1">
      <alignment horizontal="right" vertical="top" wrapText="1"/>
    </xf>
    <xf numFmtId="176" fontId="6" fillId="24" borderId="33" xfId="0" applyNumberFormat="1" applyFont="1" applyFill="1" applyBorder="1" applyAlignment="1">
      <alignment horizontal="right" vertical="top" wrapText="1"/>
    </xf>
    <xf numFmtId="176" fontId="6" fillId="24" borderId="31" xfId="0" applyNumberFormat="1" applyFont="1" applyFill="1" applyBorder="1" applyAlignment="1">
      <alignment horizontal="right" wrapText="1" indent="1"/>
    </xf>
    <xf numFmtId="176" fontId="6" fillId="24" borderId="32" xfId="0" applyNumberFormat="1" applyFont="1" applyFill="1" applyBorder="1" applyAlignment="1">
      <alignment horizontal="right" wrapText="1" indent="1"/>
    </xf>
    <xf numFmtId="176" fontId="6" fillId="24" borderId="33" xfId="0" applyNumberFormat="1" applyFont="1" applyFill="1" applyBorder="1" applyAlignment="1">
      <alignment horizontal="right" wrapText="1" indent="1"/>
    </xf>
    <xf numFmtId="176" fontId="6" fillId="24" borderId="12" xfId="0" applyNumberFormat="1" applyFont="1" applyFill="1" applyBorder="1" applyAlignment="1">
      <alignment horizontal="right" wrapText="1" indent="1"/>
    </xf>
    <xf numFmtId="0" fontId="16" fillId="24" borderId="0" xfId="0" applyFont="1" applyFill="1" applyAlignment="1">
      <alignment/>
    </xf>
    <xf numFmtId="0" fontId="2" fillId="24" borderId="10" xfId="0" applyNumberFormat="1" applyFont="1" applyFill="1" applyBorder="1" applyAlignment="1">
      <alignment/>
    </xf>
    <xf numFmtId="176" fontId="2" fillId="24" borderId="12" xfId="0" applyNumberFormat="1" applyFont="1" applyFill="1" applyBorder="1" applyAlignment="1">
      <alignment horizontal="right" indent="1"/>
    </xf>
    <xf numFmtId="0" fontId="2" fillId="24" borderId="10" xfId="0" applyFont="1" applyFill="1" applyBorder="1" applyAlignment="1">
      <alignment/>
    </xf>
    <xf numFmtId="0" fontId="2" fillId="24" borderId="33" xfId="0" applyFont="1" applyFill="1" applyBorder="1" applyAlignment="1">
      <alignment horizontal="right" indent="1"/>
    </xf>
    <xf numFmtId="0" fontId="9" fillId="24" borderId="33" xfId="0" applyFont="1" applyFill="1" applyBorder="1" applyAlignment="1">
      <alignment horizontal="right" indent="1"/>
    </xf>
    <xf numFmtId="0" fontId="6" fillId="24" borderId="28" xfId="0" applyFont="1" applyFill="1" applyBorder="1" applyAlignment="1">
      <alignment/>
    </xf>
    <xf numFmtId="0" fontId="9" fillId="24" borderId="34" xfId="0" applyFont="1" applyFill="1" applyBorder="1" applyAlignment="1">
      <alignment/>
    </xf>
    <xf numFmtId="0" fontId="9" fillId="24" borderId="31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6" fillId="24" borderId="13" xfId="0" applyFont="1" applyFill="1" applyBorder="1" applyAlignment="1">
      <alignment horizontal="justify" vertical="top" wrapText="1"/>
    </xf>
    <xf numFmtId="0" fontId="7" fillId="24" borderId="31" xfId="0" applyFont="1" applyFill="1" applyBorder="1" applyAlignment="1">
      <alignment horizontal="right" vertical="top" wrapText="1"/>
    </xf>
    <xf numFmtId="176" fontId="7" fillId="24" borderId="31" xfId="0" applyNumberFormat="1" applyFont="1" applyFill="1" applyBorder="1" applyAlignment="1">
      <alignment horizontal="right" vertical="top" wrapText="1" indent="1"/>
    </xf>
    <xf numFmtId="0" fontId="7" fillId="24" borderId="31" xfId="0" applyFont="1" applyFill="1" applyBorder="1" applyAlignment="1">
      <alignment horizontal="right" vertical="top" wrapText="1" indent="1"/>
    </xf>
    <xf numFmtId="0" fontId="11" fillId="24" borderId="0" xfId="0" applyFont="1" applyFill="1" applyBorder="1" applyAlignment="1">
      <alignment/>
    </xf>
    <xf numFmtId="0" fontId="7" fillId="24" borderId="10" xfId="0" applyFont="1" applyFill="1" applyBorder="1" applyAlignment="1">
      <alignment horizontal="left" wrapText="1"/>
    </xf>
    <xf numFmtId="176" fontId="9" fillId="25" borderId="36" xfId="0" applyNumberFormat="1" applyFont="1" applyFill="1" applyBorder="1" applyAlignment="1">
      <alignment horizontal="right" wrapText="1" indent="1"/>
    </xf>
    <xf numFmtId="176" fontId="9" fillId="25" borderId="31" xfId="0" applyNumberFormat="1" applyFont="1" applyFill="1" applyBorder="1" applyAlignment="1">
      <alignment horizontal="right" wrapText="1" indent="1"/>
    </xf>
    <xf numFmtId="176" fontId="9" fillId="0" borderId="19" xfId="0" applyNumberFormat="1" applyFont="1" applyFill="1" applyBorder="1" applyAlignment="1">
      <alignment horizontal="right" wrapText="1" indent="1"/>
    </xf>
    <xf numFmtId="0" fontId="9" fillId="25" borderId="0" xfId="0" applyFont="1" applyFill="1" applyAlignment="1">
      <alignment/>
    </xf>
    <xf numFmtId="0" fontId="9" fillId="25" borderId="37" xfId="0" applyFont="1" applyFill="1" applyBorder="1" applyAlignment="1">
      <alignment/>
    </xf>
    <xf numFmtId="0" fontId="9" fillId="0" borderId="0" xfId="0" applyFont="1" applyAlignment="1">
      <alignment/>
    </xf>
    <xf numFmtId="174" fontId="9" fillId="25" borderId="0" xfId="0" applyNumberFormat="1" applyFont="1" applyFill="1" applyBorder="1" applyAlignment="1">
      <alignment horizontal="right" indent="1"/>
    </xf>
    <xf numFmtId="176" fontId="9" fillId="25" borderId="12" xfId="0" applyNumberFormat="1" applyFont="1" applyFill="1" applyBorder="1" applyAlignment="1">
      <alignment horizontal="right" wrapText="1" indent="1"/>
    </xf>
    <xf numFmtId="176" fontId="9" fillId="25" borderId="32" xfId="0" applyNumberFormat="1" applyFont="1" applyFill="1" applyBorder="1" applyAlignment="1">
      <alignment horizontal="right" wrapText="1" indent="1"/>
    </xf>
    <xf numFmtId="176" fontId="9" fillId="25" borderId="12" xfId="0" applyNumberFormat="1" applyFont="1" applyFill="1" applyBorder="1" applyAlignment="1">
      <alignment horizontal="right" indent="1"/>
    </xf>
    <xf numFmtId="176" fontId="9" fillId="25" borderId="32" xfId="0" applyNumberFormat="1" applyFont="1" applyFill="1" applyBorder="1" applyAlignment="1">
      <alignment horizontal="right" indent="1"/>
    </xf>
    <xf numFmtId="176" fontId="9" fillId="25" borderId="31" xfId="0" applyNumberFormat="1" applyFont="1" applyFill="1" applyBorder="1" applyAlignment="1">
      <alignment horizontal="right" indent="1"/>
    </xf>
    <xf numFmtId="176" fontId="9" fillId="25" borderId="35" xfId="0" applyNumberFormat="1" applyFont="1" applyFill="1" applyBorder="1" applyAlignment="1">
      <alignment horizontal="right" wrapText="1" indent="1"/>
    </xf>
    <xf numFmtId="176" fontId="9" fillId="25" borderId="35" xfId="0" applyNumberFormat="1" applyFont="1" applyFill="1" applyBorder="1" applyAlignment="1">
      <alignment horizontal="right" indent="1"/>
    </xf>
    <xf numFmtId="176" fontId="9" fillId="25" borderId="36" xfId="0" applyNumberFormat="1" applyFont="1" applyFill="1" applyBorder="1" applyAlignment="1">
      <alignment horizontal="right" indent="1"/>
    </xf>
    <xf numFmtId="1" fontId="9" fillId="25" borderId="33" xfId="0" applyNumberFormat="1" applyFont="1" applyFill="1" applyBorder="1" applyAlignment="1">
      <alignment horizontal="right" indent="1"/>
    </xf>
    <xf numFmtId="0" fontId="9" fillId="25" borderId="10" xfId="0" applyFont="1" applyFill="1" applyBorder="1" applyAlignment="1">
      <alignment/>
    </xf>
    <xf numFmtId="1" fontId="9" fillId="25" borderId="12" xfId="0" applyNumberFormat="1" applyFont="1" applyFill="1" applyBorder="1" applyAlignment="1">
      <alignment horizontal="right" indent="1"/>
    </xf>
    <xf numFmtId="49" fontId="9" fillId="25" borderId="12" xfId="0" applyNumberFormat="1" applyFont="1" applyFill="1" applyBorder="1" applyAlignment="1">
      <alignment horizontal="right" indent="1"/>
    </xf>
    <xf numFmtId="0" fontId="9" fillId="25" borderId="11" xfId="0" applyFont="1" applyFill="1" applyBorder="1" applyAlignment="1">
      <alignment/>
    </xf>
    <xf numFmtId="0" fontId="9" fillId="25" borderId="32" xfId="0" applyFont="1" applyFill="1" applyBorder="1" applyAlignment="1">
      <alignment horizontal="right" indent="1"/>
    </xf>
    <xf numFmtId="0" fontId="9" fillId="25" borderId="21" xfId="0" applyFont="1" applyFill="1" applyBorder="1" applyAlignment="1">
      <alignment horizontal="justify" wrapText="1"/>
    </xf>
    <xf numFmtId="0" fontId="2" fillId="25" borderId="28" xfId="0" applyFont="1" applyFill="1" applyBorder="1" applyAlignment="1">
      <alignment horizontal="justify" wrapText="1"/>
    </xf>
    <xf numFmtId="176" fontId="9" fillId="25" borderId="18" xfId="0" applyNumberFormat="1" applyFont="1" applyFill="1" applyBorder="1" applyAlignment="1">
      <alignment horizontal="right" vertical="top" wrapText="1" indent="1"/>
    </xf>
    <xf numFmtId="176" fontId="9" fillId="25" borderId="20" xfId="0" applyNumberFormat="1" applyFont="1" applyFill="1" applyBorder="1" applyAlignment="1">
      <alignment horizontal="right" vertical="top" wrapText="1" indent="1"/>
    </xf>
    <xf numFmtId="0" fontId="9" fillId="25" borderId="28" xfId="0" applyFont="1" applyFill="1" applyBorder="1" applyAlignment="1">
      <alignment horizontal="justify" wrapText="1"/>
    </xf>
    <xf numFmtId="175" fontId="9" fillId="25" borderId="19" xfId="0" applyNumberFormat="1" applyFont="1" applyFill="1" applyBorder="1" applyAlignment="1">
      <alignment horizontal="right" wrapText="1" indent="1"/>
    </xf>
    <xf numFmtId="175" fontId="9" fillId="25" borderId="38" xfId="0" applyNumberFormat="1" applyFont="1" applyFill="1" applyBorder="1" applyAlignment="1">
      <alignment horizontal="right" wrapText="1" indent="1"/>
    </xf>
    <xf numFmtId="175" fontId="9" fillId="25" borderId="39" xfId="0" applyNumberFormat="1" applyFont="1" applyFill="1" applyBorder="1" applyAlignment="1">
      <alignment horizontal="right" wrapText="1" indent="1"/>
    </xf>
    <xf numFmtId="176" fontId="9" fillId="0" borderId="0" xfId="0" applyNumberFormat="1" applyFont="1" applyFill="1" applyAlignment="1">
      <alignment/>
    </xf>
    <xf numFmtId="176" fontId="9" fillId="0" borderId="12" xfId="0" applyNumberFormat="1" applyFont="1" applyFill="1" applyBorder="1" applyAlignment="1">
      <alignment horizontal="right" wrapText="1" indent="1"/>
    </xf>
    <xf numFmtId="176" fontId="9" fillId="0" borderId="36" xfId="0" applyNumberFormat="1" applyFont="1" applyFill="1" applyBorder="1" applyAlignment="1">
      <alignment horizontal="right" wrapText="1" indent="1"/>
    </xf>
    <xf numFmtId="176" fontId="9" fillId="0" borderId="31" xfId="0" applyNumberFormat="1" applyFont="1" applyFill="1" applyBorder="1" applyAlignment="1">
      <alignment horizontal="right" wrapText="1" indent="1"/>
    </xf>
    <xf numFmtId="0" fontId="9" fillId="25" borderId="13" xfId="0" applyFont="1" applyFill="1" applyBorder="1" applyAlignment="1">
      <alignment/>
    </xf>
    <xf numFmtId="1" fontId="9" fillId="25" borderId="12" xfId="0" applyNumberFormat="1" applyFont="1" applyFill="1" applyBorder="1" applyAlignment="1" quotePrefix="1">
      <alignment horizontal="right" indent="1"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 wrapText="1" indent="1"/>
    </xf>
    <xf numFmtId="0" fontId="9" fillId="25" borderId="0" xfId="0" applyFont="1" applyFill="1" applyBorder="1" applyAlignment="1">
      <alignment horizontal="justify"/>
    </xf>
    <xf numFmtId="0" fontId="9" fillId="0" borderId="0" xfId="69" applyFont="1">
      <alignment/>
      <protection/>
    </xf>
    <xf numFmtId="0" fontId="9" fillId="0" borderId="0" xfId="69" applyFont="1" applyFill="1">
      <alignment/>
      <protection/>
    </xf>
    <xf numFmtId="176" fontId="9" fillId="25" borderId="12" xfId="0" applyNumberFormat="1" applyFont="1" applyFill="1" applyBorder="1" applyAlignment="1">
      <alignment horizontal="center" wrapText="1"/>
    </xf>
    <xf numFmtId="176" fontId="9" fillId="25" borderId="40" xfId="0" applyNumberFormat="1" applyFont="1" applyFill="1" applyBorder="1" applyAlignment="1">
      <alignment horizontal="right" wrapText="1" indent="1"/>
    </xf>
    <xf numFmtId="0" fontId="2" fillId="24" borderId="10" xfId="0" applyFont="1" applyFill="1" applyBorder="1" applyAlignment="1">
      <alignment vertical="top" wrapText="1"/>
    </xf>
    <xf numFmtId="176" fontId="2" fillId="24" borderId="12" xfId="51" applyNumberFormat="1" applyFont="1" applyFill="1" applyBorder="1" applyAlignment="1">
      <alignment horizontal="right" wrapText="1" indent="1"/>
    </xf>
    <xf numFmtId="176" fontId="9" fillId="24" borderId="12" xfId="51" applyNumberFormat="1" applyFont="1" applyFill="1" applyBorder="1" applyAlignment="1">
      <alignment horizontal="right" wrapText="1" inden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9" fillId="25" borderId="13" xfId="0" applyFont="1" applyFill="1" applyBorder="1" applyAlignment="1">
      <alignment horizontal="justify" wrapText="1"/>
    </xf>
    <xf numFmtId="0" fontId="9" fillId="25" borderId="0" xfId="0" applyFont="1" applyFill="1" applyBorder="1" applyAlignment="1">
      <alignment horizontal="justify" wrapText="1"/>
    </xf>
    <xf numFmtId="0" fontId="9" fillId="25" borderId="33" xfId="0" applyFont="1" applyFill="1" applyBorder="1" applyAlignment="1">
      <alignment horizontal="right" vertical="top" wrapText="1"/>
    </xf>
    <xf numFmtId="0" fontId="9" fillId="25" borderId="33" xfId="0" applyFont="1" applyFill="1" applyBorder="1" applyAlignment="1">
      <alignment horizontal="right" wrapText="1" indent="1"/>
    </xf>
    <xf numFmtId="176" fontId="9" fillId="0" borderId="0" xfId="0" applyNumberFormat="1" applyFont="1" applyAlignment="1">
      <alignment/>
    </xf>
    <xf numFmtId="0" fontId="12" fillId="25" borderId="41" xfId="0" applyFont="1" applyFill="1" applyBorder="1" applyAlignment="1">
      <alignment horizontal="justify" wrapText="1"/>
    </xf>
    <xf numFmtId="176" fontId="12" fillId="25" borderId="35" xfId="0" applyNumberFormat="1" applyFont="1" applyFill="1" applyBorder="1" applyAlignment="1">
      <alignment horizontal="right" wrapText="1" indent="1"/>
    </xf>
    <xf numFmtId="0" fontId="12" fillId="25" borderId="0" xfId="0" applyFont="1" applyFill="1" applyBorder="1" applyAlignment="1">
      <alignment horizontal="justify" wrapText="1"/>
    </xf>
    <xf numFmtId="0" fontId="9" fillId="25" borderId="31" xfId="0" applyFont="1" applyFill="1" applyBorder="1" applyAlignment="1">
      <alignment horizontal="right" wrapText="1" indent="1"/>
    </xf>
    <xf numFmtId="0" fontId="12" fillId="25" borderId="12" xfId="0" applyFont="1" applyFill="1" applyBorder="1" applyAlignment="1">
      <alignment horizontal="right" wrapText="1" indent="1"/>
    </xf>
    <xf numFmtId="0" fontId="9" fillId="25" borderId="30" xfId="0" applyFont="1" applyFill="1" applyBorder="1" applyAlignment="1">
      <alignment horizontal="justify" wrapText="1"/>
    </xf>
    <xf numFmtId="0" fontId="9" fillId="25" borderId="14" xfId="0" applyFont="1" applyFill="1" applyBorder="1" applyAlignment="1">
      <alignment horizontal="left" wrapText="1"/>
    </xf>
    <xf numFmtId="0" fontId="9" fillId="25" borderId="21" xfId="0" applyFont="1" applyFill="1" applyBorder="1" applyAlignment="1">
      <alignment horizontal="left" wrapText="1"/>
    </xf>
    <xf numFmtId="0" fontId="35" fillId="0" borderId="0" xfId="0" applyFont="1" applyAlignment="1">
      <alignment/>
    </xf>
    <xf numFmtId="0" fontId="36" fillId="24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9" fillId="24" borderId="32" xfId="0" applyFont="1" applyFill="1" applyBorder="1" applyAlignment="1">
      <alignment/>
    </xf>
    <xf numFmtId="0" fontId="9" fillId="24" borderId="22" xfId="0" applyFont="1" applyFill="1" applyBorder="1" applyAlignment="1">
      <alignment horizontal="right" indent="1"/>
    </xf>
    <xf numFmtId="0" fontId="9" fillId="24" borderId="0" xfId="0" applyFont="1" applyFill="1" applyBorder="1" applyAlignment="1">
      <alignment/>
    </xf>
    <xf numFmtId="0" fontId="9" fillId="24" borderId="10" xfId="0" applyFont="1" applyFill="1" applyBorder="1" applyAlignment="1">
      <alignment horizontal="left" wrapText="1"/>
    </xf>
    <xf numFmtId="176" fontId="9" fillId="0" borderId="12" xfId="0" applyNumberFormat="1" applyFont="1" applyFill="1" applyBorder="1" applyAlignment="1">
      <alignment horizontal="right" indent="1"/>
    </xf>
    <xf numFmtId="176" fontId="9" fillId="25" borderId="0" xfId="0" applyNumberFormat="1" applyFont="1" applyFill="1" applyAlignment="1">
      <alignment/>
    </xf>
    <xf numFmtId="192" fontId="9" fillId="24" borderId="31" xfId="0" applyNumberFormat="1" applyFont="1" applyFill="1" applyBorder="1" applyAlignment="1" quotePrefix="1">
      <alignment horizontal="right" wrapText="1" indent="1"/>
    </xf>
    <xf numFmtId="192" fontId="9" fillId="25" borderId="0" xfId="0" applyNumberFormat="1" applyFont="1" applyFill="1" applyBorder="1" applyAlignment="1" quotePrefix="1">
      <alignment horizontal="right" wrapText="1" indent="1"/>
    </xf>
    <xf numFmtId="176" fontId="9" fillId="24" borderId="28" xfId="0" applyNumberFormat="1" applyFont="1" applyFill="1" applyBorder="1" applyAlignment="1">
      <alignment horizontal="justify" wrapText="1"/>
    </xf>
    <xf numFmtId="176" fontId="9" fillId="25" borderId="0" xfId="0" applyNumberFormat="1" applyFont="1" applyFill="1" applyBorder="1" applyAlignment="1">
      <alignment horizontal="right" wrapText="1" indent="1"/>
    </xf>
    <xf numFmtId="176" fontId="9" fillId="24" borderId="42" xfId="0" applyNumberFormat="1" applyFont="1" applyFill="1" applyBorder="1" applyAlignment="1">
      <alignment horizontal="justify" wrapText="1"/>
    </xf>
    <xf numFmtId="176" fontId="9" fillId="24" borderId="14" xfId="0" applyNumberFormat="1" applyFont="1" applyFill="1" applyBorder="1" applyAlignment="1">
      <alignment horizontal="justify" wrapText="1"/>
    </xf>
    <xf numFmtId="176" fontId="9" fillId="24" borderId="32" xfId="0" applyNumberFormat="1" applyFont="1" applyFill="1" applyBorder="1" applyAlignment="1">
      <alignment horizontal="justify" vertical="top" wrapText="1"/>
    </xf>
    <xf numFmtId="176" fontId="9" fillId="25" borderId="0" xfId="0" applyNumberFormat="1" applyFont="1" applyFill="1" applyBorder="1" applyAlignment="1">
      <alignment horizontal="justify" vertical="top" wrapText="1"/>
    </xf>
    <xf numFmtId="176" fontId="9" fillId="0" borderId="0" xfId="0" applyNumberFormat="1" applyFont="1" applyFill="1" applyBorder="1" applyAlignment="1">
      <alignment/>
    </xf>
    <xf numFmtId="176" fontId="9" fillId="25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 quotePrefix="1">
      <alignment/>
    </xf>
    <xf numFmtId="176" fontId="9" fillId="25" borderId="0" xfId="0" applyNumberFormat="1" applyFont="1" applyFill="1" applyBorder="1" applyAlignment="1" quotePrefix="1">
      <alignment/>
    </xf>
    <xf numFmtId="176" fontId="9" fillId="25" borderId="0" xfId="0" applyNumberFormat="1" applyFont="1" applyFill="1" applyBorder="1" applyAlignment="1">
      <alignment horizontal="right" indent="4"/>
    </xf>
    <xf numFmtId="176" fontId="9" fillId="24" borderId="33" xfId="0" applyNumberFormat="1" applyFont="1" applyFill="1" applyBorder="1" applyAlignment="1">
      <alignment/>
    </xf>
    <xf numFmtId="0" fontId="9" fillId="25" borderId="13" xfId="0" applyFont="1" applyFill="1" applyBorder="1" applyAlignment="1">
      <alignment vertical="center"/>
    </xf>
    <xf numFmtId="206" fontId="9" fillId="25" borderId="43" xfId="74" applyNumberFormat="1" applyFont="1" applyFill="1" applyBorder="1" applyAlignment="1" quotePrefix="1">
      <alignment horizontal="center"/>
    </xf>
    <xf numFmtId="0" fontId="9" fillId="25" borderId="44" xfId="0" applyFont="1" applyFill="1" applyBorder="1" applyAlignment="1">
      <alignment/>
    </xf>
    <xf numFmtId="0" fontId="9" fillId="25" borderId="10" xfId="0" applyFont="1" applyFill="1" applyBorder="1" applyAlignment="1">
      <alignment horizontal="left" wrapText="1"/>
    </xf>
    <xf numFmtId="0" fontId="9" fillId="25" borderId="33" xfId="0" applyFont="1" applyFill="1" applyBorder="1" applyAlignment="1">
      <alignment horizontal="right" indent="2"/>
    </xf>
    <xf numFmtId="176" fontId="9" fillId="25" borderId="21" xfId="0" applyNumberFormat="1" applyFont="1" applyFill="1" applyBorder="1" applyAlignment="1">
      <alignment horizontal="justify" wrapText="1"/>
    </xf>
    <xf numFmtId="192" fontId="9" fillId="25" borderId="31" xfId="0" applyNumberFormat="1" applyFont="1" applyFill="1" applyBorder="1" applyAlignment="1" quotePrefix="1">
      <alignment horizontal="right" wrapText="1" indent="1"/>
    </xf>
    <xf numFmtId="176" fontId="9" fillId="25" borderId="28" xfId="0" applyNumberFormat="1" applyFont="1" applyFill="1" applyBorder="1" applyAlignment="1">
      <alignment horizontal="justify" wrapText="1"/>
    </xf>
    <xf numFmtId="176" fontId="9" fillId="25" borderId="14" xfId="0" applyNumberFormat="1" applyFont="1" applyFill="1" applyBorder="1" applyAlignment="1">
      <alignment horizontal="justify" wrapText="1"/>
    </xf>
    <xf numFmtId="176" fontId="9" fillId="25" borderId="42" xfId="0" applyNumberFormat="1" applyFont="1" applyFill="1" applyBorder="1" applyAlignment="1">
      <alignment horizontal="justify" wrapText="1"/>
    </xf>
    <xf numFmtId="176" fontId="9" fillId="25" borderId="32" xfId="0" applyNumberFormat="1" applyFont="1" applyFill="1" applyBorder="1" applyAlignment="1">
      <alignment horizontal="justify" vertical="top" wrapText="1"/>
    </xf>
    <xf numFmtId="176" fontId="9" fillId="0" borderId="0" xfId="0" applyNumberFormat="1" applyFont="1" applyAlignment="1">
      <alignment horizontal="left" wrapText="1"/>
    </xf>
    <xf numFmtId="0" fontId="9" fillId="0" borderId="0" xfId="0" applyFont="1" applyFill="1" applyBorder="1" applyAlignment="1">
      <alignment/>
    </xf>
    <xf numFmtId="192" fontId="9" fillId="0" borderId="33" xfId="0" applyNumberFormat="1" applyFont="1" applyFill="1" applyBorder="1" applyAlignment="1">
      <alignment horizontal="right" indent="1"/>
    </xf>
    <xf numFmtId="0" fontId="9" fillId="0" borderId="10" xfId="0" applyFont="1" applyFill="1" applyBorder="1" applyAlignment="1">
      <alignment/>
    </xf>
    <xf numFmtId="177" fontId="9" fillId="0" borderId="12" xfId="0" applyNumberFormat="1" applyFont="1" applyFill="1" applyBorder="1" applyAlignment="1">
      <alignment horizontal="right" wrapText="1" indent="1"/>
    </xf>
    <xf numFmtId="201" fontId="9" fillId="0" borderId="12" xfId="0" applyNumberFormat="1" applyFont="1" applyFill="1" applyBorder="1" applyAlignment="1">
      <alignment horizontal="right" wrapText="1" indent="1"/>
    </xf>
    <xf numFmtId="0" fontId="9" fillId="0" borderId="33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indent="2"/>
    </xf>
    <xf numFmtId="0" fontId="9" fillId="0" borderId="21" xfId="0" applyFont="1" applyFill="1" applyBorder="1" applyAlignment="1">
      <alignment horizontal="justify" wrapText="1"/>
    </xf>
    <xf numFmtId="192" fontId="9" fillId="0" borderId="31" xfId="0" applyNumberFormat="1" applyFont="1" applyFill="1" applyBorder="1" applyAlignment="1" quotePrefix="1">
      <alignment horizontal="right" wrapText="1" indent="1"/>
    </xf>
    <xf numFmtId="0" fontId="9" fillId="0" borderId="28" xfId="0" applyFont="1" applyFill="1" applyBorder="1" applyAlignment="1">
      <alignment horizontal="justify" wrapText="1"/>
    </xf>
    <xf numFmtId="0" fontId="9" fillId="0" borderId="10" xfId="0" applyFont="1" applyFill="1" applyBorder="1" applyAlignment="1" quotePrefix="1">
      <alignment horizontal="left" wrapText="1"/>
    </xf>
    <xf numFmtId="0" fontId="9" fillId="0" borderId="10" xfId="0" applyFont="1" applyFill="1" applyBorder="1" applyAlignment="1" quotePrefix="1">
      <alignment wrapText="1"/>
    </xf>
    <xf numFmtId="0" fontId="9" fillId="0" borderId="42" xfId="0" applyFont="1" applyFill="1" applyBorder="1" applyAlignment="1">
      <alignment horizontal="justify" wrapText="1"/>
    </xf>
    <xf numFmtId="0" fontId="9" fillId="0" borderId="45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200" fontId="9" fillId="0" borderId="43" xfId="54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200" fontId="9" fillId="0" borderId="12" xfId="48" applyNumberFormat="1" applyFont="1" applyFill="1" applyBorder="1" applyAlignment="1">
      <alignment horizontal="right"/>
    </xf>
    <xf numFmtId="201" fontId="9" fillId="0" borderId="12" xfId="4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indent="2"/>
    </xf>
    <xf numFmtId="0" fontId="9" fillId="0" borderId="10" xfId="0" applyFont="1" applyFill="1" applyBorder="1" applyAlignment="1" quotePrefix="1">
      <alignment horizontal="justify" wrapText="1"/>
    </xf>
    <xf numFmtId="0" fontId="9" fillId="0" borderId="10" xfId="0" applyFont="1" applyFill="1" applyBorder="1" applyAlignment="1">
      <alignment wrapText="1"/>
    </xf>
    <xf numFmtId="176" fontId="9" fillId="0" borderId="35" xfId="0" applyNumberFormat="1" applyFont="1" applyFill="1" applyBorder="1" applyAlignment="1">
      <alignment horizontal="right" wrapText="1" indent="1"/>
    </xf>
    <xf numFmtId="200" fontId="9" fillId="0" borderId="43" xfId="54" applyNumberFormat="1" applyFont="1" applyFill="1" applyBorder="1" applyAlignment="1" quotePrefix="1">
      <alignment horizontal="center"/>
    </xf>
    <xf numFmtId="200" fontId="9" fillId="0" borderId="28" xfId="54" applyNumberFormat="1" applyFont="1" applyFill="1" applyBorder="1" applyAlignment="1" quotePrefix="1">
      <alignment horizontal="center"/>
    </xf>
    <xf numFmtId="0" fontId="12" fillId="25" borderId="10" xfId="0" applyFont="1" applyFill="1" applyBorder="1" applyAlignment="1">
      <alignment horizontal="justify" wrapText="1"/>
    </xf>
    <xf numFmtId="0" fontId="12" fillId="25" borderId="13" xfId="0" applyFont="1" applyFill="1" applyBorder="1" applyAlignment="1">
      <alignment horizontal="justify" wrapText="1"/>
    </xf>
    <xf numFmtId="0" fontId="14" fillId="0" borderId="0" xfId="0" applyFont="1" applyFill="1" applyAlignment="1">
      <alignment/>
    </xf>
    <xf numFmtId="20" fontId="35" fillId="0" borderId="0" xfId="0" applyNumberFormat="1" applyFont="1" applyFill="1" applyAlignment="1">
      <alignment/>
    </xf>
    <xf numFmtId="0" fontId="9" fillId="25" borderId="42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/>
    </xf>
    <xf numFmtId="1" fontId="2" fillId="25" borderId="0" xfId="0" applyNumberFormat="1" applyFont="1" applyFill="1" applyBorder="1" applyAlignment="1">
      <alignment/>
    </xf>
    <xf numFmtId="0" fontId="9" fillId="25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wrapText="1"/>
    </xf>
    <xf numFmtId="192" fontId="9" fillId="25" borderId="33" xfId="0" applyNumberFormat="1" applyFont="1" applyFill="1" applyBorder="1" applyAlignment="1">
      <alignment horizontal="right" indent="1"/>
    </xf>
    <xf numFmtId="0" fontId="12" fillId="25" borderId="11" xfId="0" applyFont="1" applyFill="1" applyBorder="1" applyAlignment="1">
      <alignment/>
    </xf>
    <xf numFmtId="0" fontId="12" fillId="25" borderId="46" xfId="0" applyFont="1" applyFill="1" applyBorder="1" applyAlignment="1">
      <alignment/>
    </xf>
    <xf numFmtId="176" fontId="9" fillId="25" borderId="47" xfId="0" applyNumberFormat="1" applyFont="1" applyFill="1" applyBorder="1" applyAlignment="1">
      <alignment horizontal="right" indent="1"/>
    </xf>
    <xf numFmtId="0" fontId="9" fillId="25" borderId="48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9" fillId="25" borderId="28" xfId="0" applyFont="1" applyFill="1" applyBorder="1" applyAlignment="1">
      <alignment horizontal="left" wrapText="1"/>
    </xf>
    <xf numFmtId="0" fontId="9" fillId="25" borderId="10" xfId="0" applyFont="1" applyFill="1" applyBorder="1" applyAlignment="1" quotePrefix="1">
      <alignment horizontal="left" wrapText="1"/>
    </xf>
    <xf numFmtId="0" fontId="9" fillId="25" borderId="10" xfId="0" applyFont="1" applyFill="1" applyBorder="1" applyAlignment="1" quotePrefix="1">
      <alignment wrapText="1"/>
    </xf>
    <xf numFmtId="0" fontId="9" fillId="25" borderId="11" xfId="0" applyFont="1" applyFill="1" applyBorder="1" applyAlignment="1" quotePrefix="1">
      <alignment wrapText="1"/>
    </xf>
    <xf numFmtId="0" fontId="9" fillId="0" borderId="28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1" fontId="9" fillId="0" borderId="33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 indent="1"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24" borderId="14" xfId="0" applyFont="1" applyFill="1" applyBorder="1" applyAlignment="1">
      <alignment horizontal="justify" vertical="top" wrapText="1"/>
    </xf>
    <xf numFmtId="0" fontId="2" fillId="24" borderId="32" xfId="0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horizontal="right" vertical="top" wrapText="1"/>
    </xf>
    <xf numFmtId="0" fontId="9" fillId="24" borderId="0" xfId="0" applyFont="1" applyFill="1" applyBorder="1" applyAlignment="1">
      <alignment horizontal="right" wrapText="1" indent="1"/>
    </xf>
    <xf numFmtId="0" fontId="9" fillId="24" borderId="14" xfId="0" applyFont="1" applyFill="1" applyBorder="1" applyAlignment="1">
      <alignment horizontal="justify" wrapText="1"/>
    </xf>
    <xf numFmtId="0" fontId="9" fillId="24" borderId="29" xfId="0" applyFont="1" applyFill="1" applyBorder="1" applyAlignment="1">
      <alignment horizontal="justify" wrapText="1"/>
    </xf>
    <xf numFmtId="0" fontId="2" fillId="24" borderId="22" xfId="0" applyFont="1" applyFill="1" applyBorder="1" applyAlignment="1">
      <alignment horizontal="right" vertical="top" wrapText="1"/>
    </xf>
    <xf numFmtId="0" fontId="9" fillId="24" borderId="42" xfId="0" applyFont="1" applyFill="1" applyBorder="1" applyAlignment="1">
      <alignment horizontal="left" wrapText="1"/>
    </xf>
    <xf numFmtId="0" fontId="9" fillId="24" borderId="31" xfId="0" applyNumberFormat="1" applyFont="1" applyFill="1" applyBorder="1" applyAlignment="1" quotePrefix="1">
      <alignment horizontal="right" wrapText="1" indent="1"/>
    </xf>
    <xf numFmtId="176" fontId="9" fillId="24" borderId="0" xfId="0" applyNumberFormat="1" applyFont="1" applyFill="1" applyBorder="1" applyAlignment="1">
      <alignment horizontal="right" indent="1"/>
    </xf>
    <xf numFmtId="0" fontId="9" fillId="24" borderId="32" xfId="0" applyFont="1" applyFill="1" applyBorder="1" applyAlignment="1">
      <alignment horizontal="justify" vertical="top" wrapText="1"/>
    </xf>
    <xf numFmtId="0" fontId="9" fillId="24" borderId="0" xfId="0" applyFont="1" applyFill="1" applyBorder="1" applyAlignment="1">
      <alignment horizontal="right" indent="1"/>
    </xf>
    <xf numFmtId="3" fontId="9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2" fillId="24" borderId="12" xfId="0" applyFont="1" applyFill="1" applyBorder="1" applyAlignment="1">
      <alignment horizontal="right" vertical="top" wrapText="1" indent="1"/>
    </xf>
    <xf numFmtId="0" fontId="9" fillId="24" borderId="10" xfId="0" applyFont="1" applyFill="1" applyBorder="1" applyAlignment="1">
      <alignment horizontal="justify" wrapText="1"/>
    </xf>
    <xf numFmtId="0" fontId="9" fillId="24" borderId="11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left" wrapText="1"/>
    </xf>
    <xf numFmtId="176" fontId="12" fillId="0" borderId="0" xfId="0" applyNumberFormat="1" applyFont="1" applyBorder="1" applyAlignment="1">
      <alignment horizontal="right" wrapText="1" indent="1"/>
    </xf>
    <xf numFmtId="176" fontId="12" fillId="0" borderId="0" xfId="0" applyNumberFormat="1" applyFont="1" applyFill="1" applyBorder="1" applyAlignment="1">
      <alignment horizontal="right" wrapText="1" indent="1"/>
    </xf>
    <xf numFmtId="0" fontId="9" fillId="24" borderId="29" xfId="0" applyFont="1" applyFill="1" applyBorder="1" applyAlignment="1">
      <alignment horizontal="left" wrapText="1"/>
    </xf>
    <xf numFmtId="0" fontId="12" fillId="24" borderId="13" xfId="0" applyFont="1" applyFill="1" applyBorder="1" applyAlignment="1">
      <alignment horizontal="left" wrapText="1"/>
    </xf>
    <xf numFmtId="0" fontId="12" fillId="25" borderId="10" xfId="0" applyFont="1" applyFill="1" applyBorder="1" applyAlignment="1">
      <alignment horizontal="left" wrapText="1"/>
    </xf>
    <xf numFmtId="176" fontId="12" fillId="25" borderId="12" xfId="0" applyNumberFormat="1" applyFont="1" applyFill="1" applyBorder="1" applyAlignment="1">
      <alignment horizontal="right" wrapText="1" indent="1"/>
    </xf>
    <xf numFmtId="176" fontId="12" fillId="25" borderId="12" xfId="0" applyNumberFormat="1" applyFont="1" applyFill="1" applyBorder="1" applyAlignment="1">
      <alignment horizontal="right" indent="1"/>
    </xf>
    <xf numFmtId="176" fontId="12" fillId="25" borderId="32" xfId="0" applyNumberFormat="1" applyFont="1" applyFill="1" applyBorder="1" applyAlignment="1">
      <alignment horizontal="right" indent="1"/>
    </xf>
    <xf numFmtId="0" fontId="12" fillId="24" borderId="30" xfId="0" applyFont="1" applyFill="1" applyBorder="1" applyAlignment="1">
      <alignment horizontal="left" wrapText="1"/>
    </xf>
    <xf numFmtId="176" fontId="12" fillId="24" borderId="36" xfId="0" applyNumberFormat="1" applyFont="1" applyFill="1" applyBorder="1" applyAlignment="1">
      <alignment horizontal="right" wrapText="1" indent="1"/>
    </xf>
    <xf numFmtId="176" fontId="12" fillId="24" borderId="36" xfId="0" applyNumberFormat="1" applyFont="1" applyFill="1" applyBorder="1" applyAlignment="1">
      <alignment horizontal="right" indent="1"/>
    </xf>
    <xf numFmtId="0" fontId="12" fillId="24" borderId="28" xfId="0" applyFont="1" applyFill="1" applyBorder="1" applyAlignment="1">
      <alignment horizontal="left" wrapText="1"/>
    </xf>
    <xf numFmtId="0" fontId="9" fillId="24" borderId="14" xfId="0" applyFont="1" applyFill="1" applyBorder="1" applyAlignment="1">
      <alignment horizontal="right" wrapText="1"/>
    </xf>
    <xf numFmtId="0" fontId="9" fillId="24" borderId="32" xfId="0" applyFont="1" applyFill="1" applyBorder="1" applyAlignment="1">
      <alignment horizontal="right" wrapText="1"/>
    </xf>
    <xf numFmtId="0" fontId="12" fillId="24" borderId="14" xfId="0" applyFont="1" applyFill="1" applyBorder="1" applyAlignment="1">
      <alignment horizontal="left" wrapText="1"/>
    </xf>
    <xf numFmtId="176" fontId="12" fillId="24" borderId="32" xfId="0" applyNumberFormat="1" applyFont="1" applyFill="1" applyBorder="1" applyAlignment="1">
      <alignment horizontal="right" wrapText="1" indent="1"/>
    </xf>
    <xf numFmtId="0" fontId="12" fillId="24" borderId="18" xfId="0" applyFont="1" applyFill="1" applyBorder="1" applyAlignment="1">
      <alignment horizontal="center" wrapText="1"/>
    </xf>
    <xf numFmtId="0" fontId="12" fillId="24" borderId="19" xfId="0" applyFont="1" applyFill="1" applyBorder="1" applyAlignment="1">
      <alignment horizontal="center" wrapText="1"/>
    </xf>
    <xf numFmtId="0" fontId="12" fillId="24" borderId="49" xfId="0" applyFont="1" applyFill="1" applyBorder="1" applyAlignment="1">
      <alignment horizontal="center" wrapText="1"/>
    </xf>
    <xf numFmtId="0" fontId="12" fillId="24" borderId="20" xfId="0" applyFont="1" applyFill="1" applyBorder="1" applyAlignment="1">
      <alignment horizontal="center" wrapText="1"/>
    </xf>
    <xf numFmtId="176" fontId="9" fillId="24" borderId="49" xfId="0" applyNumberFormat="1" applyFont="1" applyFill="1" applyBorder="1" applyAlignment="1">
      <alignment horizontal="right" wrapText="1" indent="1"/>
    </xf>
    <xf numFmtId="176" fontId="9" fillId="24" borderId="50" xfId="0" applyNumberFormat="1" applyFont="1" applyFill="1" applyBorder="1" applyAlignment="1">
      <alignment horizontal="right" wrapText="1" indent="1"/>
    </xf>
    <xf numFmtId="176" fontId="9" fillId="24" borderId="51" xfId="0" applyNumberFormat="1" applyFont="1" applyFill="1" applyBorder="1" applyAlignment="1">
      <alignment horizontal="right" wrapText="1" indent="1"/>
    </xf>
    <xf numFmtId="176" fontId="9" fillId="24" borderId="52" xfId="0" applyNumberFormat="1" applyFont="1" applyFill="1" applyBorder="1" applyAlignment="1">
      <alignment horizontal="right" wrapText="1" indent="1"/>
    </xf>
    <xf numFmtId="176" fontId="9" fillId="24" borderId="53" xfId="0" applyNumberFormat="1" applyFont="1" applyFill="1" applyBorder="1" applyAlignment="1">
      <alignment horizontal="right" wrapText="1" indent="1"/>
    </xf>
    <xf numFmtId="176" fontId="9" fillId="24" borderId="54" xfId="0" applyNumberFormat="1" applyFont="1" applyFill="1" applyBorder="1" applyAlignment="1">
      <alignment horizontal="right" wrapText="1" indent="1"/>
    </xf>
    <xf numFmtId="0" fontId="9" fillId="24" borderId="22" xfId="0" applyFont="1" applyFill="1" applyBorder="1" applyAlignment="1">
      <alignment horizontal="right" vertical="top" wrapText="1"/>
    </xf>
    <xf numFmtId="0" fontId="9" fillId="24" borderId="11" xfId="0" applyFont="1" applyFill="1" applyBorder="1" applyAlignment="1">
      <alignment horizontal="right" vertical="top" wrapText="1"/>
    </xf>
    <xf numFmtId="0" fontId="9" fillId="24" borderId="14" xfId="0" applyFont="1" applyFill="1" applyBorder="1" applyAlignment="1">
      <alignment horizontal="right" vertical="top" wrapText="1"/>
    </xf>
    <xf numFmtId="0" fontId="37" fillId="0" borderId="0" xfId="0" applyFont="1" applyAlignment="1">
      <alignment/>
    </xf>
    <xf numFmtId="0" fontId="9" fillId="25" borderId="31" xfId="0" applyNumberFormat="1" applyFont="1" applyFill="1" applyBorder="1" applyAlignment="1">
      <alignment horizontal="right" wrapText="1" indent="1"/>
    </xf>
    <xf numFmtId="0" fontId="9" fillId="25" borderId="0" xfId="0" applyNumberFormat="1" applyFont="1" applyFill="1" applyBorder="1" applyAlignment="1" quotePrefix="1">
      <alignment horizontal="right" wrapText="1" indent="1"/>
    </xf>
    <xf numFmtId="175" fontId="9" fillId="25" borderId="12" xfId="0" applyNumberFormat="1" applyFont="1" applyFill="1" applyBorder="1" applyAlignment="1">
      <alignment horizontal="right" wrapText="1" indent="1"/>
    </xf>
    <xf numFmtId="175" fontId="9" fillId="25" borderId="36" xfId="0" applyNumberFormat="1" applyFont="1" applyFill="1" applyBorder="1" applyAlignment="1">
      <alignment horizontal="right" wrapText="1" indent="1"/>
    </xf>
    <xf numFmtId="0" fontId="9" fillId="25" borderId="29" xfId="0" applyFont="1" applyFill="1" applyBorder="1" applyAlignment="1">
      <alignment horizontal="justify" wrapText="1"/>
    </xf>
    <xf numFmtId="175" fontId="9" fillId="25" borderId="47" xfId="0" applyNumberFormat="1" applyFont="1" applyFill="1" applyBorder="1" applyAlignment="1">
      <alignment horizontal="right" wrapText="1" indent="1"/>
    </xf>
    <xf numFmtId="0" fontId="9" fillId="25" borderId="14" xfId="0" applyFont="1" applyFill="1" applyBorder="1" applyAlignment="1">
      <alignment/>
    </xf>
    <xf numFmtId="0" fontId="9" fillId="25" borderId="0" xfId="0" applyFont="1" applyFill="1" applyBorder="1" applyAlignment="1">
      <alignment horizontal="right" indent="1"/>
    </xf>
    <xf numFmtId="175" fontId="9" fillId="24" borderId="0" xfId="0" applyNumberFormat="1" applyFont="1" applyFill="1" applyBorder="1" applyAlignment="1">
      <alignment horizontal="right" wrapText="1" indent="1"/>
    </xf>
    <xf numFmtId="0" fontId="9" fillId="25" borderId="22" xfId="0" applyFont="1" applyFill="1" applyBorder="1" applyAlignment="1">
      <alignment/>
    </xf>
    <xf numFmtId="0" fontId="9" fillId="25" borderId="24" xfId="0" applyFont="1" applyFill="1" applyBorder="1" applyAlignment="1">
      <alignment/>
    </xf>
    <xf numFmtId="175" fontId="9" fillId="0" borderId="0" xfId="0" applyNumberFormat="1" applyFont="1" applyAlignment="1">
      <alignment/>
    </xf>
    <xf numFmtId="0" fontId="9" fillId="24" borderId="0" xfId="0" applyFont="1" applyFill="1" applyAlignment="1">
      <alignment horizontal="center" vertical="top" wrapText="1"/>
    </xf>
    <xf numFmtId="0" fontId="12" fillId="24" borderId="10" xfId="0" applyFont="1" applyFill="1" applyBorder="1" applyAlignment="1">
      <alignment horizontal="right" vertical="top" wrapText="1"/>
    </xf>
    <xf numFmtId="191" fontId="12" fillId="24" borderId="12" xfId="0" applyNumberFormat="1" applyFont="1" applyFill="1" applyBorder="1" applyAlignment="1">
      <alignment horizontal="right" wrapText="1" indent="1"/>
    </xf>
    <xf numFmtId="186" fontId="9" fillId="24" borderId="12" xfId="0" applyNumberFormat="1" applyFont="1" applyFill="1" applyBorder="1" applyAlignment="1">
      <alignment horizontal="right" wrapText="1" indent="1"/>
    </xf>
    <xf numFmtId="0" fontId="9" fillId="24" borderId="0" xfId="0" applyFont="1" applyFill="1" applyAlignment="1">
      <alignment horizontal="right" vertical="top" wrapText="1"/>
    </xf>
    <xf numFmtId="176" fontId="9" fillId="0" borderId="0" xfId="69" applyNumberFormat="1" applyFont="1">
      <alignment/>
      <protection/>
    </xf>
    <xf numFmtId="176" fontId="9" fillId="25" borderId="0" xfId="69" applyNumberFormat="1" applyFont="1" applyFill="1">
      <alignment/>
      <protection/>
    </xf>
    <xf numFmtId="176" fontId="35" fillId="0" borderId="0" xfId="69" applyNumberFormat="1" applyFont="1">
      <alignment/>
      <protection/>
    </xf>
    <xf numFmtId="176" fontId="9" fillId="0" borderId="0" xfId="69" applyNumberFormat="1" applyFont="1" applyBorder="1">
      <alignment/>
      <protection/>
    </xf>
    <xf numFmtId="176" fontId="14" fillId="24" borderId="12" xfId="0" applyNumberFormat="1" applyFont="1" applyFill="1" applyBorder="1" applyAlignment="1">
      <alignment horizontal="right" wrapText="1" indent="1"/>
    </xf>
    <xf numFmtId="176" fontId="14" fillId="24" borderId="36" xfId="0" applyNumberFormat="1" applyFont="1" applyFill="1" applyBorder="1" applyAlignment="1">
      <alignment horizontal="right" wrapText="1" indent="1"/>
    </xf>
    <xf numFmtId="0" fontId="9" fillId="24" borderId="3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0" fontId="9" fillId="24" borderId="12" xfId="0" applyFont="1" applyFill="1" applyBorder="1" applyAlignment="1">
      <alignment horizontal="justify" wrapText="1"/>
    </xf>
    <xf numFmtId="0" fontId="9" fillId="25" borderId="0" xfId="0" applyFont="1" applyFill="1" applyAlignment="1">
      <alignment horizontal="justify" wrapText="1"/>
    </xf>
    <xf numFmtId="0" fontId="2" fillId="0" borderId="0" xfId="69" applyFont="1" applyFill="1">
      <alignment/>
      <protection/>
    </xf>
    <xf numFmtId="1" fontId="9" fillId="0" borderId="0" xfId="69" applyNumberFormat="1" applyFont="1">
      <alignment/>
      <protection/>
    </xf>
    <xf numFmtId="176" fontId="9" fillId="0" borderId="0" xfId="0" applyNumberFormat="1" applyFont="1" applyAlignment="1">
      <alignment wrapText="1"/>
    </xf>
    <xf numFmtId="176" fontId="12" fillId="24" borderId="32" xfId="0" applyNumberFormat="1" applyFont="1" applyFill="1" applyBorder="1" applyAlignment="1">
      <alignment horizontal="center" vertical="top" wrapText="1"/>
    </xf>
    <xf numFmtId="176" fontId="12" fillId="25" borderId="3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wrapText="1" indent="1"/>
    </xf>
    <xf numFmtId="0" fontId="9" fillId="25" borderId="14" xfId="0" applyFont="1" applyFill="1" applyBorder="1" applyAlignment="1">
      <alignment vertical="top" wrapText="1"/>
    </xf>
    <xf numFmtId="0" fontId="9" fillId="25" borderId="32" xfId="0" applyFont="1" applyFill="1" applyBorder="1" applyAlignment="1">
      <alignment horizontal="right" wrapText="1" indent="1"/>
    </xf>
    <xf numFmtId="0" fontId="9" fillId="25" borderId="0" xfId="0" applyFont="1" applyFill="1" applyBorder="1" applyAlignment="1">
      <alignment horizontal="right" wrapText="1" indent="1"/>
    </xf>
    <xf numFmtId="0" fontId="9" fillId="25" borderId="32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4" borderId="32" xfId="0" applyFont="1" applyFill="1" applyBorder="1" applyAlignment="1">
      <alignment horizontal="right" wrapText="1" indent="1"/>
    </xf>
    <xf numFmtId="0" fontId="12" fillId="0" borderId="0" xfId="0" applyFont="1" applyAlignment="1">
      <alignment horizontal="justify"/>
    </xf>
    <xf numFmtId="49" fontId="9" fillId="25" borderId="32" xfId="0" applyNumberFormat="1" applyFont="1" applyFill="1" applyBorder="1" applyAlignment="1">
      <alignment horizontal="right" indent="1"/>
    </xf>
    <xf numFmtId="0" fontId="12" fillId="24" borderId="33" xfId="0" applyFont="1" applyFill="1" applyBorder="1" applyAlignment="1">
      <alignment horizontal="justify" wrapText="1"/>
    </xf>
    <xf numFmtId="1" fontId="12" fillId="24" borderId="33" xfId="0" applyNumberFormat="1" applyFont="1" applyFill="1" applyBorder="1" applyAlignment="1">
      <alignment horizontal="right" wrapText="1" indent="1"/>
    </xf>
    <xf numFmtId="0" fontId="12" fillId="24" borderId="12" xfId="0" applyFont="1" applyFill="1" applyBorder="1" applyAlignment="1">
      <alignment horizontal="justify" wrapText="1"/>
    </xf>
    <xf numFmtId="0" fontId="38" fillId="0" borderId="0" xfId="0" applyFont="1" applyFill="1" applyAlignment="1">
      <alignment/>
    </xf>
    <xf numFmtId="0" fontId="9" fillId="25" borderId="31" xfId="0" applyFont="1" applyFill="1" applyBorder="1" applyAlignment="1">
      <alignment horizontal="right" vertical="top" wrapText="1" indent="1"/>
    </xf>
    <xf numFmtId="176" fontId="9" fillId="25" borderId="32" xfId="0" applyNumberFormat="1" applyFont="1" applyFill="1" applyBorder="1" applyAlignment="1">
      <alignment horizontal="right" wrapText="1" indent="1"/>
    </xf>
    <xf numFmtId="176" fontId="9" fillId="25" borderId="31" xfId="0" applyNumberFormat="1" applyFont="1" applyFill="1" applyBorder="1" applyAlignment="1">
      <alignment horizontal="right" wrapText="1" indent="1"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/>
    </xf>
    <xf numFmtId="0" fontId="39" fillId="0" borderId="0" xfId="69" applyFont="1" applyFill="1">
      <alignment/>
      <protection/>
    </xf>
    <xf numFmtId="0" fontId="39" fillId="0" borderId="0" xfId="69" applyFont="1">
      <alignment/>
      <protection/>
    </xf>
    <xf numFmtId="176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20" fontId="39" fillId="0" borderId="0" xfId="0" applyNumberFormat="1" applyFont="1" applyFill="1" applyAlignment="1">
      <alignment/>
    </xf>
    <xf numFmtId="175" fontId="39" fillId="0" borderId="0" xfId="0" applyNumberFormat="1" applyFont="1" applyAlignment="1">
      <alignment/>
    </xf>
    <xf numFmtId="175" fontId="39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176" fontId="41" fillId="0" borderId="0" xfId="0" applyNumberFormat="1" applyFont="1" applyFill="1" applyAlignment="1">
      <alignment/>
    </xf>
    <xf numFmtId="0" fontId="42" fillId="24" borderId="13" xfId="0" applyFont="1" applyFill="1" applyBorder="1" applyAlignment="1">
      <alignment horizontal="justify" wrapText="1"/>
    </xf>
    <xf numFmtId="0" fontId="43" fillId="24" borderId="31" xfId="0" applyFont="1" applyFill="1" applyBorder="1" applyAlignment="1">
      <alignment horizontal="center" wrapText="1"/>
    </xf>
    <xf numFmtId="0" fontId="42" fillId="24" borderId="10" xfId="0" applyFont="1" applyFill="1" applyBorder="1" applyAlignment="1">
      <alignment horizontal="justify" wrapText="1"/>
    </xf>
    <xf numFmtId="0" fontId="42" fillId="24" borderId="12" xfId="0" applyFont="1" applyFill="1" applyBorder="1" applyAlignment="1">
      <alignment horizontal="justify" wrapText="1"/>
    </xf>
    <xf numFmtId="0" fontId="43" fillId="24" borderId="12" xfId="0" applyFont="1" applyFill="1" applyBorder="1" applyAlignment="1">
      <alignment horizontal="right" wrapText="1" indent="1"/>
    </xf>
    <xf numFmtId="0" fontId="43" fillId="24" borderId="12" xfId="0" applyFont="1" applyFill="1" applyBorder="1" applyAlignment="1">
      <alignment horizontal="center" wrapText="1"/>
    </xf>
    <xf numFmtId="176" fontId="42" fillId="24" borderId="12" xfId="0" applyNumberFormat="1" applyFont="1" applyFill="1" applyBorder="1" applyAlignment="1">
      <alignment horizontal="right" wrapText="1" indent="1"/>
    </xf>
    <xf numFmtId="177" fontId="42" fillId="24" borderId="12" xfId="0" applyNumberFormat="1" applyFont="1" applyFill="1" applyBorder="1" applyAlignment="1">
      <alignment horizontal="right" wrapText="1" indent="1"/>
    </xf>
    <xf numFmtId="0" fontId="42" fillId="24" borderId="30" xfId="0" applyFont="1" applyFill="1" applyBorder="1" applyAlignment="1">
      <alignment horizontal="justify" wrapText="1"/>
    </xf>
    <xf numFmtId="0" fontId="43" fillId="24" borderId="36" xfId="0" applyFont="1" applyFill="1" applyBorder="1" applyAlignment="1">
      <alignment horizontal="center" wrapText="1"/>
    </xf>
    <xf numFmtId="176" fontId="42" fillId="24" borderId="36" xfId="0" applyNumberFormat="1" applyFont="1" applyFill="1" applyBorder="1" applyAlignment="1">
      <alignment horizontal="right" wrapText="1" indent="1"/>
    </xf>
    <xf numFmtId="177" fontId="42" fillId="24" borderId="36" xfId="0" applyNumberFormat="1" applyFont="1" applyFill="1" applyBorder="1" applyAlignment="1">
      <alignment horizontal="right" wrapText="1" indent="1"/>
    </xf>
    <xf numFmtId="176" fontId="42" fillId="24" borderId="31" xfId="0" applyNumberFormat="1" applyFont="1" applyFill="1" applyBorder="1" applyAlignment="1">
      <alignment horizontal="right" wrapText="1" indent="1"/>
    </xf>
    <xf numFmtId="177" fontId="42" fillId="24" borderId="31" xfId="0" applyNumberFormat="1" applyFont="1" applyFill="1" applyBorder="1" applyAlignment="1">
      <alignment horizontal="right" wrapText="1" indent="1"/>
    </xf>
    <xf numFmtId="0" fontId="42" fillId="24" borderId="11" xfId="0" applyFont="1" applyFill="1" applyBorder="1" applyAlignment="1">
      <alignment horizontal="justify" wrapText="1"/>
    </xf>
    <xf numFmtId="0" fontId="43" fillId="24" borderId="32" xfId="0" applyFont="1" applyFill="1" applyBorder="1" applyAlignment="1">
      <alignment horizontal="center" wrapText="1"/>
    </xf>
    <xf numFmtId="176" fontId="42" fillId="0" borderId="32" xfId="0" applyNumberFormat="1" applyFont="1" applyFill="1" applyBorder="1" applyAlignment="1">
      <alignment horizontal="right" wrapText="1" indent="1"/>
    </xf>
    <xf numFmtId="177" fontId="42" fillId="0" borderId="32" xfId="0" applyNumberFormat="1" applyFont="1" applyFill="1" applyBorder="1" applyAlignment="1">
      <alignment horizontal="right" wrapText="1" indent="1"/>
    </xf>
    <xf numFmtId="177" fontId="42" fillId="24" borderId="32" xfId="0" applyNumberFormat="1" applyFont="1" applyFill="1" applyBorder="1" applyAlignment="1">
      <alignment horizontal="right" wrapText="1" indent="1"/>
    </xf>
    <xf numFmtId="0" fontId="43" fillId="24" borderId="34" xfId="0" applyFont="1" applyFill="1" applyBorder="1" applyAlignment="1">
      <alignment horizontal="justify" wrapText="1"/>
    </xf>
    <xf numFmtId="0" fontId="43" fillId="24" borderId="35" xfId="0" applyFont="1" applyFill="1" applyBorder="1" applyAlignment="1">
      <alignment horizontal="center" wrapText="1"/>
    </xf>
    <xf numFmtId="176" fontId="43" fillId="0" borderId="35" xfId="0" applyNumberFormat="1" applyFont="1" applyFill="1" applyBorder="1" applyAlignment="1">
      <alignment horizontal="right" wrapText="1" indent="1"/>
    </xf>
    <xf numFmtId="177" fontId="43" fillId="0" borderId="35" xfId="0" applyNumberFormat="1" applyFont="1" applyFill="1" applyBorder="1" applyAlignment="1">
      <alignment horizontal="right" wrapText="1" indent="1"/>
    </xf>
    <xf numFmtId="177" fontId="43" fillId="24" borderId="35" xfId="0" applyNumberFormat="1" applyFont="1" applyFill="1" applyBorder="1" applyAlignment="1">
      <alignment horizontal="right" wrapText="1" indent="1"/>
    </xf>
    <xf numFmtId="0" fontId="43" fillId="24" borderId="11" xfId="0" applyFont="1" applyFill="1" applyBorder="1" applyAlignment="1">
      <alignment horizontal="justify" wrapText="1"/>
    </xf>
    <xf numFmtId="176" fontId="43" fillId="24" borderId="32" xfId="0" applyNumberFormat="1" applyFont="1" applyFill="1" applyBorder="1" applyAlignment="1">
      <alignment horizontal="right" wrapText="1" indent="1"/>
    </xf>
    <xf numFmtId="177" fontId="43" fillId="24" borderId="32" xfId="0" applyNumberFormat="1" applyFont="1" applyFill="1" applyBorder="1" applyAlignment="1">
      <alignment horizontal="right" wrapText="1" indent="1"/>
    </xf>
    <xf numFmtId="0" fontId="42" fillId="24" borderId="13" xfId="0" applyFont="1" applyFill="1" applyBorder="1" applyAlignment="1">
      <alignment horizontal="left" wrapText="1"/>
    </xf>
    <xf numFmtId="177" fontId="42" fillId="25" borderId="31" xfId="0" applyNumberFormat="1" applyFont="1" applyFill="1" applyBorder="1" applyAlignment="1">
      <alignment horizontal="right" wrapText="1" indent="1"/>
    </xf>
    <xf numFmtId="177" fontId="42" fillId="0" borderId="36" xfId="0" applyNumberFormat="1" applyFont="1" applyFill="1" applyBorder="1" applyAlignment="1">
      <alignment horizontal="right" wrapText="1" indent="1"/>
    </xf>
    <xf numFmtId="176" fontId="42" fillId="0" borderId="36" xfId="0" applyNumberFormat="1" applyFont="1" applyFill="1" applyBorder="1" applyAlignment="1">
      <alignment horizontal="right" wrapText="1" indent="1"/>
    </xf>
    <xf numFmtId="0" fontId="42" fillId="24" borderId="0" xfId="0" applyFont="1" applyFill="1" applyBorder="1" applyAlignment="1">
      <alignment horizontal="justify" wrapText="1"/>
    </xf>
    <xf numFmtId="0" fontId="43" fillId="24" borderId="33" xfId="0" applyFont="1" applyFill="1" applyBorder="1" applyAlignment="1">
      <alignment horizontal="center" wrapText="1"/>
    </xf>
    <xf numFmtId="176" fontId="42" fillId="24" borderId="33" xfId="0" applyNumberFormat="1" applyFont="1" applyFill="1" applyBorder="1" applyAlignment="1">
      <alignment horizontal="right" wrapText="1" indent="1"/>
    </xf>
    <xf numFmtId="0" fontId="42" fillId="24" borderId="33" xfId="0" applyFont="1" applyFill="1" applyBorder="1" applyAlignment="1">
      <alignment horizontal="center" wrapText="1"/>
    </xf>
    <xf numFmtId="197" fontId="42" fillId="0" borderId="33" xfId="0" applyNumberFormat="1" applyFont="1" applyFill="1" applyBorder="1" applyAlignment="1">
      <alignment horizontal="right" wrapText="1" indent="1"/>
    </xf>
    <xf numFmtId="0" fontId="42" fillId="24" borderId="33" xfId="0" applyFont="1" applyFill="1" applyBorder="1" applyAlignment="1">
      <alignment horizontal="right" wrapText="1" indent="1"/>
    </xf>
    <xf numFmtId="197" fontId="42" fillId="25" borderId="33" xfId="0" applyNumberFormat="1" applyFont="1" applyFill="1" applyBorder="1" applyAlignment="1">
      <alignment horizontal="right" wrapText="1" indent="1"/>
    </xf>
    <xf numFmtId="0" fontId="42" fillId="24" borderId="31" xfId="0" applyFont="1" applyFill="1" applyBorder="1" applyAlignment="1">
      <alignment horizontal="center" wrapText="1"/>
    </xf>
    <xf numFmtId="197" fontId="42" fillId="0" borderId="31" xfId="0" applyNumberFormat="1" applyFont="1" applyFill="1" applyBorder="1" applyAlignment="1">
      <alignment horizontal="right" wrapText="1" indent="1"/>
    </xf>
    <xf numFmtId="0" fontId="42" fillId="0" borderId="31" xfId="0" applyFont="1" applyFill="1" applyBorder="1" applyAlignment="1">
      <alignment horizontal="right" wrapText="1" indent="1"/>
    </xf>
    <xf numFmtId="0" fontId="42" fillId="24" borderId="31" xfId="0" applyFont="1" applyFill="1" applyBorder="1" applyAlignment="1">
      <alignment horizontal="right" wrapText="1" indent="1"/>
    </xf>
    <xf numFmtId="0" fontId="42" fillId="24" borderId="32" xfId="0" applyFont="1" applyFill="1" applyBorder="1" applyAlignment="1">
      <alignment horizontal="justify" wrapText="1"/>
    </xf>
    <xf numFmtId="0" fontId="42" fillId="24" borderId="32" xfId="0" applyFont="1" applyFill="1" applyBorder="1" applyAlignment="1">
      <alignment horizontal="right" wrapText="1" indent="1"/>
    </xf>
    <xf numFmtId="1" fontId="42" fillId="24" borderId="33" xfId="0" applyNumberFormat="1" applyFont="1" applyFill="1" applyBorder="1" applyAlignment="1">
      <alignment horizontal="right" vertical="top" wrapText="1" indent="1"/>
    </xf>
    <xf numFmtId="0" fontId="44" fillId="24" borderId="12" xfId="0" applyFont="1" applyFill="1" applyBorder="1" applyAlignment="1">
      <alignment horizontal="right" wrapText="1" indent="1"/>
    </xf>
    <xf numFmtId="176" fontId="44" fillId="24" borderId="12" xfId="0" applyNumberFormat="1" applyFont="1" applyFill="1" applyBorder="1" applyAlignment="1">
      <alignment horizontal="right" wrapText="1" indent="1"/>
    </xf>
    <xf numFmtId="176" fontId="44" fillId="25" borderId="12" xfId="0" applyNumberFormat="1" applyFont="1" applyFill="1" applyBorder="1" applyAlignment="1">
      <alignment horizontal="right" wrapText="1" indent="1"/>
    </xf>
    <xf numFmtId="0" fontId="45" fillId="24" borderId="10" xfId="0" applyFont="1" applyFill="1" applyBorder="1" applyAlignment="1">
      <alignment horizontal="justify" wrapText="1"/>
    </xf>
    <xf numFmtId="176" fontId="46" fillId="24" borderId="12" xfId="0" applyNumberFormat="1" applyFont="1" applyFill="1" applyBorder="1" applyAlignment="1">
      <alignment horizontal="right" wrapText="1" indent="1"/>
    </xf>
    <xf numFmtId="176" fontId="46" fillId="25" borderId="12" xfId="0" applyNumberFormat="1" applyFont="1" applyFill="1" applyBorder="1" applyAlignment="1">
      <alignment horizontal="right" wrapText="1" indent="1"/>
    </xf>
    <xf numFmtId="176" fontId="44" fillId="0" borderId="32" xfId="0" applyNumberFormat="1" applyFont="1" applyFill="1" applyBorder="1" applyAlignment="1">
      <alignment horizontal="right" wrapText="1" indent="1"/>
    </xf>
    <xf numFmtId="176" fontId="44" fillId="24" borderId="32" xfId="0" applyNumberFormat="1" applyFont="1" applyFill="1" applyBorder="1" applyAlignment="1">
      <alignment horizontal="right" wrapText="1" indent="1"/>
    </xf>
    <xf numFmtId="176" fontId="44" fillId="0" borderId="12" xfId="0" applyNumberFormat="1" applyFont="1" applyFill="1" applyBorder="1" applyAlignment="1">
      <alignment horizontal="right" wrapText="1" indent="1"/>
    </xf>
    <xf numFmtId="176" fontId="44" fillId="0" borderId="31" xfId="0" applyNumberFormat="1" applyFont="1" applyFill="1" applyBorder="1" applyAlignment="1">
      <alignment horizontal="right" wrapText="1" indent="1"/>
    </xf>
    <xf numFmtId="176" fontId="44" fillId="25" borderId="32" xfId="0" applyNumberFormat="1" applyFont="1" applyFill="1" applyBorder="1" applyAlignment="1">
      <alignment horizontal="right" wrapText="1" indent="1"/>
    </xf>
    <xf numFmtId="176" fontId="44" fillId="25" borderId="31" xfId="0" applyNumberFormat="1" applyFont="1" applyFill="1" applyBorder="1" applyAlignment="1">
      <alignment horizontal="right" wrapText="1" indent="1"/>
    </xf>
    <xf numFmtId="176" fontId="42" fillId="0" borderId="12" xfId="0" applyNumberFormat="1" applyFont="1" applyFill="1" applyBorder="1" applyAlignment="1">
      <alignment horizontal="right" wrapText="1" indent="1"/>
    </xf>
    <xf numFmtId="176" fontId="44" fillId="24" borderId="36" xfId="0" applyNumberFormat="1" applyFont="1" applyFill="1" applyBorder="1" applyAlignment="1">
      <alignment horizontal="right" wrapText="1" indent="1"/>
    </xf>
    <xf numFmtId="176" fontId="44" fillId="25" borderId="36" xfId="0" applyNumberFormat="1" applyFont="1" applyFill="1" applyBorder="1" applyAlignment="1">
      <alignment horizontal="right" wrapText="1" indent="1"/>
    </xf>
    <xf numFmtId="176" fontId="42" fillId="25" borderId="12" xfId="0" applyNumberFormat="1" applyFont="1" applyFill="1" applyBorder="1" applyAlignment="1">
      <alignment horizontal="right" wrapText="1" indent="1"/>
    </xf>
    <xf numFmtId="0" fontId="47" fillId="24" borderId="10" xfId="0" applyFont="1" applyFill="1" applyBorder="1" applyAlignment="1">
      <alignment horizontal="justify" wrapText="1"/>
    </xf>
    <xf numFmtId="0" fontId="42" fillId="24" borderId="30" xfId="0" applyFont="1" applyFill="1" applyBorder="1" applyAlignment="1">
      <alignment horizontal="left" wrapText="1"/>
    </xf>
    <xf numFmtId="176" fontId="44" fillId="24" borderId="33" xfId="0" applyNumberFormat="1" applyFont="1" applyFill="1" applyBorder="1" applyAlignment="1">
      <alignment horizontal="right" wrapText="1" indent="1"/>
    </xf>
    <xf numFmtId="176" fontId="44" fillId="25" borderId="33" xfId="0" applyNumberFormat="1" applyFont="1" applyFill="1" applyBorder="1" applyAlignment="1">
      <alignment horizontal="right" wrapText="1" indent="1"/>
    </xf>
    <xf numFmtId="0" fontId="42" fillId="25" borderId="30" xfId="0" applyFont="1" applyFill="1" applyBorder="1" applyAlignment="1">
      <alignment horizontal="justify" wrapText="1"/>
    </xf>
    <xf numFmtId="0" fontId="48" fillId="25" borderId="0" xfId="0" applyFont="1" applyFill="1" applyAlignment="1">
      <alignment horizontal="justify" wrapText="1"/>
    </xf>
    <xf numFmtId="189" fontId="47" fillId="25" borderId="0" xfId="0" applyNumberFormat="1" applyFont="1" applyFill="1" applyBorder="1" applyAlignment="1">
      <alignment horizontal="right" wrapText="1" indent="1"/>
    </xf>
    <xf numFmtId="176" fontId="49" fillId="25" borderId="0" xfId="0" applyNumberFormat="1" applyFont="1" applyFill="1" applyBorder="1" applyAlignment="1">
      <alignment horizontal="right" wrapText="1" indent="1"/>
    </xf>
    <xf numFmtId="189" fontId="0" fillId="25" borderId="55" xfId="0" applyNumberFormat="1" applyFill="1" applyBorder="1" applyAlignment="1">
      <alignment/>
    </xf>
    <xf numFmtId="0" fontId="0" fillId="25" borderId="55" xfId="0" applyFill="1" applyBorder="1" applyAlignment="1">
      <alignment/>
    </xf>
    <xf numFmtId="0" fontId="42" fillId="25" borderId="10" xfId="0" applyFont="1" applyFill="1" applyBorder="1" applyAlignment="1">
      <alignment horizontal="justify" wrapText="1"/>
    </xf>
    <xf numFmtId="0" fontId="50" fillId="25" borderId="30" xfId="0" applyFont="1" applyFill="1" applyBorder="1" applyAlignment="1">
      <alignment horizontal="justify" wrapText="1"/>
    </xf>
    <xf numFmtId="176" fontId="50" fillId="25" borderId="36" xfId="0" applyNumberFormat="1" applyFont="1" applyFill="1" applyBorder="1" applyAlignment="1">
      <alignment horizontal="right" wrapText="1" indent="1"/>
    </xf>
    <xf numFmtId="0" fontId="47" fillId="25" borderId="13" xfId="0" applyFont="1" applyFill="1" applyBorder="1" applyAlignment="1">
      <alignment horizontal="justify" wrapText="1"/>
    </xf>
    <xf numFmtId="176" fontId="47" fillId="25" borderId="31" xfId="0" applyNumberFormat="1" applyFont="1" applyFill="1" applyBorder="1" applyAlignment="1">
      <alignment horizontal="right" wrapText="1" indent="1"/>
    </xf>
    <xf numFmtId="176" fontId="47" fillId="25" borderId="33" xfId="0" applyNumberFormat="1" applyFont="1" applyFill="1" applyBorder="1" applyAlignment="1">
      <alignment horizontal="right" wrapText="1" indent="1"/>
    </xf>
    <xf numFmtId="0" fontId="47" fillId="25" borderId="28" xfId="0" applyFont="1" applyFill="1" applyBorder="1" applyAlignment="1">
      <alignment horizontal="left" wrapText="1"/>
    </xf>
    <xf numFmtId="0" fontId="50" fillId="25" borderId="0" xfId="0" applyFont="1" applyFill="1" applyBorder="1" applyAlignment="1">
      <alignment horizontal="justify" wrapText="1"/>
    </xf>
    <xf numFmtId="0" fontId="47" fillId="25" borderId="28" xfId="0" applyFont="1" applyFill="1" applyBorder="1" applyAlignment="1">
      <alignment horizontal="left" wrapText="1"/>
    </xf>
    <xf numFmtId="176" fontId="47" fillId="25" borderId="12" xfId="0" applyNumberFormat="1" applyFont="1" applyFill="1" applyBorder="1" applyAlignment="1">
      <alignment horizontal="right" wrapText="1" indent="1"/>
    </xf>
    <xf numFmtId="0" fontId="47" fillId="25" borderId="13" xfId="0" applyFont="1" applyFill="1" applyBorder="1" applyAlignment="1">
      <alignment horizontal="left" wrapText="1"/>
    </xf>
    <xf numFmtId="0" fontId="50" fillId="25" borderId="0" xfId="0" applyFont="1" applyFill="1" applyBorder="1" applyAlignment="1">
      <alignment horizontal="left" wrapText="1"/>
    </xf>
    <xf numFmtId="176" fontId="50" fillId="25" borderId="33" xfId="0" applyNumberFormat="1" applyFont="1" applyFill="1" applyBorder="1" applyAlignment="1">
      <alignment horizontal="right" wrapText="1" indent="1"/>
    </xf>
    <xf numFmtId="176" fontId="0" fillId="25" borderId="0" xfId="0" applyNumberFormat="1" applyFill="1" applyAlignment="1">
      <alignment/>
    </xf>
    <xf numFmtId="176" fontId="47" fillId="25" borderId="32" xfId="0" applyNumberFormat="1" applyFont="1" applyFill="1" applyBorder="1" applyAlignment="1">
      <alignment horizontal="right" wrapText="1" indent="1"/>
    </xf>
    <xf numFmtId="0" fontId="0" fillId="0" borderId="0" xfId="69">
      <alignment/>
      <protection/>
    </xf>
    <xf numFmtId="0" fontId="51" fillId="24" borderId="0" xfId="69" applyFont="1" applyFill="1">
      <alignment/>
      <protection/>
    </xf>
    <xf numFmtId="0" fontId="52" fillId="24" borderId="0" xfId="69" applyFont="1" applyFill="1">
      <alignment/>
      <protection/>
    </xf>
    <xf numFmtId="0" fontId="42" fillId="25" borderId="0" xfId="69" applyFont="1" applyFill="1" applyBorder="1" applyAlignment="1">
      <alignment horizontal="justify" wrapText="1"/>
      <protection/>
    </xf>
    <xf numFmtId="0" fontId="42" fillId="25" borderId="10" xfId="69" applyFont="1" applyFill="1" applyBorder="1" applyAlignment="1">
      <alignment horizontal="justify" wrapText="1"/>
      <protection/>
    </xf>
    <xf numFmtId="176" fontId="44" fillId="25" borderId="12" xfId="69" applyNumberFormat="1" applyFont="1" applyFill="1" applyBorder="1" applyAlignment="1">
      <alignment horizontal="right" vertical="top" wrapText="1" indent="1"/>
      <protection/>
    </xf>
    <xf numFmtId="0" fontId="42" fillId="25" borderId="11" xfId="69" applyFont="1" applyFill="1" applyBorder="1" applyAlignment="1">
      <alignment horizontal="justify" wrapText="1"/>
      <protection/>
    </xf>
    <xf numFmtId="176" fontId="44" fillId="25" borderId="32" xfId="69" applyNumberFormat="1" applyFont="1" applyFill="1" applyBorder="1" applyAlignment="1">
      <alignment horizontal="right" vertical="top" wrapText="1" indent="1"/>
      <protection/>
    </xf>
    <xf numFmtId="0" fontId="43" fillId="25" borderId="13" xfId="69" applyFont="1" applyFill="1" applyBorder="1" applyAlignment="1">
      <alignment horizontal="justify" wrapText="1"/>
      <protection/>
    </xf>
    <xf numFmtId="176" fontId="44" fillId="25" borderId="31" xfId="69" applyNumberFormat="1" applyFont="1" applyFill="1" applyBorder="1" applyAlignment="1">
      <alignment horizontal="right" wrapText="1" indent="1"/>
      <protection/>
    </xf>
    <xf numFmtId="0" fontId="42" fillId="25" borderId="28" xfId="69" applyFont="1" applyFill="1" applyBorder="1" applyAlignment="1" quotePrefix="1">
      <alignment horizontal="justify" wrapText="1"/>
      <protection/>
    </xf>
    <xf numFmtId="0" fontId="42" fillId="25" borderId="28" xfId="69" applyFont="1" applyFill="1" applyBorder="1" applyAlignment="1">
      <alignment horizontal="justify" wrapText="1"/>
      <protection/>
    </xf>
    <xf numFmtId="176" fontId="44" fillId="25" borderId="33" xfId="69" applyNumberFormat="1" applyFont="1" applyFill="1" applyBorder="1" applyAlignment="1">
      <alignment horizontal="right" wrapText="1" indent="1"/>
      <protection/>
    </xf>
    <xf numFmtId="0" fontId="42" fillId="25" borderId="34" xfId="69" applyFont="1" applyFill="1" applyBorder="1" applyAlignment="1">
      <alignment horizontal="justify" wrapText="1"/>
      <protection/>
    </xf>
    <xf numFmtId="176" fontId="44" fillId="25" borderId="35" xfId="69" applyNumberFormat="1" applyFont="1" applyFill="1" applyBorder="1" applyAlignment="1">
      <alignment horizontal="right" wrapText="1" indent="1"/>
      <protection/>
    </xf>
    <xf numFmtId="176" fontId="42" fillId="25" borderId="35" xfId="69" applyNumberFormat="1" applyFont="1" applyFill="1" applyBorder="1" applyAlignment="1">
      <alignment horizontal="right" wrapText="1" indent="1"/>
      <protection/>
    </xf>
    <xf numFmtId="0" fontId="42" fillId="25" borderId="21" xfId="69" applyFont="1" applyFill="1" applyBorder="1" applyAlignment="1">
      <alignment horizontal="justify" wrapText="1"/>
      <protection/>
    </xf>
    <xf numFmtId="176" fontId="42" fillId="25" borderId="31" xfId="69" applyNumberFormat="1" applyFont="1" applyFill="1" applyBorder="1" applyAlignment="1">
      <alignment horizontal="right" wrapText="1" indent="1"/>
      <protection/>
    </xf>
    <xf numFmtId="0" fontId="42" fillId="25" borderId="0" xfId="69" applyFont="1" applyFill="1" applyAlignment="1">
      <alignment horizontal="justify" wrapText="1"/>
      <protection/>
    </xf>
    <xf numFmtId="189" fontId="42" fillId="25" borderId="24" xfId="69" applyNumberFormat="1" applyFont="1" applyFill="1" applyBorder="1" applyAlignment="1">
      <alignment horizontal="right" wrapText="1" indent="1"/>
      <protection/>
    </xf>
    <xf numFmtId="189" fontId="42" fillId="25" borderId="0" xfId="69" applyNumberFormat="1" applyFont="1" applyFill="1" applyBorder="1" applyAlignment="1">
      <alignment horizontal="right" wrapText="1" indent="1"/>
      <protection/>
    </xf>
    <xf numFmtId="176" fontId="44" fillId="25" borderId="29" xfId="69" applyNumberFormat="1" applyFont="1" applyFill="1" applyBorder="1" applyAlignment="1">
      <alignment horizontal="right" wrapText="1" indent="1"/>
      <protection/>
    </xf>
    <xf numFmtId="176" fontId="50" fillId="24" borderId="29" xfId="0" applyNumberFormat="1" applyFont="1" applyFill="1" applyBorder="1" applyAlignment="1">
      <alignment horizontal="left" vertical="center" wrapText="1"/>
    </xf>
    <xf numFmtId="176" fontId="50" fillId="24" borderId="21" xfId="0" applyNumberFormat="1" applyFont="1" applyFill="1" applyBorder="1" applyAlignment="1">
      <alignment horizontal="left" vertical="center" wrapText="1"/>
    </xf>
    <xf numFmtId="49" fontId="47" fillId="25" borderId="31" xfId="0" applyNumberFormat="1" applyFont="1" applyFill="1" applyBorder="1" applyAlignment="1">
      <alignment horizontal="center" vertical="center" wrapText="1"/>
    </xf>
    <xf numFmtId="176" fontId="47" fillId="24" borderId="21" xfId="0" applyNumberFormat="1" applyFont="1" applyFill="1" applyBorder="1" applyAlignment="1">
      <alignment horizontal="left" vertical="center" wrapText="1"/>
    </xf>
    <xf numFmtId="176" fontId="47" fillId="0" borderId="12" xfId="0" applyNumberFormat="1" applyFont="1" applyFill="1" applyBorder="1" applyAlignment="1">
      <alignment horizontal="left" wrapText="1" indent="1"/>
    </xf>
    <xf numFmtId="176" fontId="47" fillId="0" borderId="12" xfId="0" applyNumberFormat="1" applyFont="1" applyFill="1" applyBorder="1" applyAlignment="1">
      <alignment horizontal="right" wrapText="1" indent="1"/>
    </xf>
    <xf numFmtId="0" fontId="47" fillId="0" borderId="12" xfId="0" applyNumberFormat="1" applyFont="1" applyFill="1" applyBorder="1" applyAlignment="1">
      <alignment horizontal="right" wrapText="1" indent="1"/>
    </xf>
    <xf numFmtId="176" fontId="47" fillId="0" borderId="32" xfId="0" applyNumberFormat="1" applyFont="1" applyFill="1" applyBorder="1" applyAlignment="1">
      <alignment horizontal="left" wrapText="1" indent="1"/>
    </xf>
    <xf numFmtId="176" fontId="47" fillId="0" borderId="32" xfId="0" applyNumberFormat="1" applyFont="1" applyFill="1" applyBorder="1" applyAlignment="1">
      <alignment horizontal="right" wrapText="1" indent="1"/>
    </xf>
    <xf numFmtId="176" fontId="50" fillId="24" borderId="42" xfId="0" applyNumberFormat="1" applyFont="1" applyFill="1" applyBorder="1" applyAlignment="1">
      <alignment horizontal="left" vertical="center" wrapText="1"/>
    </xf>
    <xf numFmtId="176" fontId="47" fillId="0" borderId="36" xfId="0" applyNumberFormat="1" applyFont="1" applyFill="1" applyBorder="1" applyAlignment="1">
      <alignment horizontal="right" wrapText="1" indent="1"/>
    </xf>
    <xf numFmtId="176" fontId="47" fillId="24" borderId="21" xfId="0" applyNumberFormat="1" applyFont="1" applyFill="1" applyBorder="1" applyAlignment="1">
      <alignment horizontal="justify" wrapText="1"/>
    </xf>
    <xf numFmtId="176" fontId="47" fillId="0" borderId="47" xfId="0" applyNumberFormat="1" applyFont="1" applyFill="1" applyBorder="1" applyAlignment="1">
      <alignment horizontal="left" wrapText="1" indent="1"/>
    </xf>
    <xf numFmtId="176" fontId="47" fillId="0" borderId="31" xfId="0" applyNumberFormat="1" applyFont="1" applyFill="1" applyBorder="1" applyAlignment="1">
      <alignment horizontal="right" wrapText="1" indent="1"/>
    </xf>
    <xf numFmtId="176" fontId="47" fillId="0" borderId="47" xfId="0" applyNumberFormat="1" applyFont="1" applyFill="1" applyBorder="1" applyAlignment="1">
      <alignment horizontal="right" wrapText="1" indent="1"/>
    </xf>
    <xf numFmtId="176" fontId="47" fillId="24" borderId="28" xfId="0" applyNumberFormat="1" applyFont="1" applyFill="1" applyBorder="1" applyAlignment="1">
      <alignment horizontal="justify" wrapText="1"/>
    </xf>
    <xf numFmtId="176" fontId="47" fillId="24" borderId="56" xfId="0" applyNumberFormat="1" applyFont="1" applyFill="1" applyBorder="1" applyAlignment="1">
      <alignment horizontal="justify" wrapText="1"/>
    </xf>
    <xf numFmtId="176" fontId="47" fillId="24" borderId="42" xfId="0" applyNumberFormat="1" applyFont="1" applyFill="1" applyBorder="1" applyAlignment="1">
      <alignment horizontal="justify" wrapText="1"/>
    </xf>
    <xf numFmtId="176" fontId="47" fillId="0" borderId="36" xfId="0" applyNumberFormat="1" applyFont="1" applyFill="1" applyBorder="1" applyAlignment="1">
      <alignment horizontal="left" wrapText="1" indent="1"/>
    </xf>
    <xf numFmtId="176" fontId="47" fillId="0" borderId="31" xfId="0" applyNumberFormat="1" applyFont="1" applyFill="1" applyBorder="1" applyAlignment="1">
      <alignment horizontal="left" wrapText="1" indent="1"/>
    </xf>
    <xf numFmtId="176" fontId="47" fillId="24" borderId="14" xfId="0" applyNumberFormat="1" applyFont="1" applyFill="1" applyBorder="1" applyAlignment="1">
      <alignment vertical="top" wrapText="1"/>
    </xf>
    <xf numFmtId="176" fontId="47" fillId="24" borderId="57" xfId="0" applyNumberFormat="1" applyFont="1" applyFill="1" applyBorder="1" applyAlignment="1">
      <alignment vertical="top" wrapText="1"/>
    </xf>
    <xf numFmtId="176" fontId="47" fillId="25" borderId="14" xfId="0" applyNumberFormat="1" applyFont="1" applyFill="1" applyBorder="1" applyAlignment="1">
      <alignment vertical="top" wrapText="1"/>
    </xf>
    <xf numFmtId="176" fontId="8" fillId="25" borderId="0" xfId="0" applyNumberFormat="1" applyFont="1" applyFill="1" applyAlignment="1">
      <alignment/>
    </xf>
    <xf numFmtId="176" fontId="47" fillId="24" borderId="42" xfId="0" applyNumberFormat="1" applyFont="1" applyFill="1" applyBorder="1" applyAlignment="1">
      <alignment horizontal="left" vertical="center" wrapText="1"/>
    </xf>
    <xf numFmtId="176" fontId="47" fillId="0" borderId="33" xfId="0" applyNumberFormat="1" applyFont="1" applyFill="1" applyBorder="1" applyAlignment="1">
      <alignment horizontal="right" wrapText="1" indent="1"/>
    </xf>
    <xf numFmtId="176" fontId="47" fillId="24" borderId="14" xfId="0" applyNumberFormat="1" applyFont="1" applyFill="1" applyBorder="1" applyAlignment="1">
      <alignment horizontal="justify" wrapText="1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24" borderId="0" xfId="0" applyFont="1" applyFill="1" applyBorder="1" applyAlignment="1">
      <alignment horizontal="center" wrapText="1"/>
    </xf>
    <xf numFmtId="176" fontId="9" fillId="24" borderId="58" xfId="0" applyNumberFormat="1" applyFont="1" applyFill="1" applyBorder="1" applyAlignment="1">
      <alignment horizontal="center" vertical="top" wrapText="1"/>
    </xf>
    <xf numFmtId="176" fontId="9" fillId="24" borderId="59" xfId="0" applyNumberFormat="1" applyFont="1" applyFill="1" applyBorder="1" applyAlignment="1">
      <alignment horizontal="center" vertical="top" wrapText="1"/>
    </xf>
    <xf numFmtId="176" fontId="53" fillId="24" borderId="59" xfId="0" applyNumberFormat="1" applyFont="1" applyFill="1" applyBorder="1" applyAlignment="1">
      <alignment horizontal="center" vertical="top" wrapText="1"/>
    </xf>
    <xf numFmtId="176" fontId="9" fillId="24" borderId="60" xfId="0" applyNumberFormat="1" applyFont="1" applyFill="1" applyBorder="1" applyAlignment="1">
      <alignment horizontal="center" vertical="top" wrapText="1"/>
    </xf>
    <xf numFmtId="176" fontId="9" fillId="24" borderId="0" xfId="0" applyNumberFormat="1" applyFont="1" applyFill="1" applyBorder="1" applyAlignment="1">
      <alignment horizontal="right" vertical="top" wrapText="1" indent="1"/>
    </xf>
    <xf numFmtId="176" fontId="9" fillId="24" borderId="0" xfId="0" applyNumberFormat="1" applyFont="1" applyFill="1" applyBorder="1" applyAlignment="1">
      <alignment horizontal="right" vertical="top" wrapText="1"/>
    </xf>
    <xf numFmtId="176" fontId="12" fillId="24" borderId="0" xfId="0" applyNumberFormat="1" applyFont="1" applyFill="1" applyBorder="1" applyAlignment="1">
      <alignment horizontal="right" wrapText="1" indent="1"/>
    </xf>
    <xf numFmtId="0" fontId="42" fillId="25" borderId="0" xfId="0" applyFont="1" applyFill="1" applyBorder="1" applyAlignment="1">
      <alignment horizontal="left" wrapText="1"/>
    </xf>
    <xf numFmtId="175" fontId="0" fillId="0" borderId="0" xfId="0" applyNumberFormat="1" applyFont="1" applyBorder="1" applyAlignment="1">
      <alignment/>
    </xf>
    <xf numFmtId="175" fontId="9" fillId="24" borderId="0" xfId="0" applyNumberFormat="1" applyFont="1" applyFill="1" applyBorder="1" applyAlignment="1">
      <alignment horizontal="center" wrapText="1"/>
    </xf>
    <xf numFmtId="175" fontId="9" fillId="24" borderId="0" xfId="0" applyNumberFormat="1" applyFont="1" applyFill="1" applyBorder="1" applyAlignment="1">
      <alignment horizontal="right" vertical="top" wrapText="1" indent="1"/>
    </xf>
    <xf numFmtId="175" fontId="9" fillId="24" borderId="0" xfId="0" applyNumberFormat="1" applyFont="1" applyFill="1" applyBorder="1" applyAlignment="1">
      <alignment horizontal="right" vertical="top" wrapText="1"/>
    </xf>
    <xf numFmtId="175" fontId="0" fillId="24" borderId="0" xfId="0" applyNumberFormat="1" applyFont="1" applyFill="1" applyAlignment="1">
      <alignment/>
    </xf>
    <xf numFmtId="175" fontId="0" fillId="24" borderId="24" xfId="0" applyNumberFormat="1" applyFont="1" applyFill="1" applyBorder="1" applyAlignment="1">
      <alignment/>
    </xf>
    <xf numFmtId="175" fontId="0" fillId="24" borderId="14" xfId="0" applyNumberFormat="1" applyFont="1" applyFill="1" applyBorder="1" applyAlignment="1">
      <alignment/>
    </xf>
    <xf numFmtId="0" fontId="42" fillId="24" borderId="21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43" fillId="0" borderId="31" xfId="0" applyFont="1" applyFill="1" applyBorder="1" applyAlignment="1">
      <alignment horizontal="right" wrapText="1" indent="1"/>
    </xf>
    <xf numFmtId="177" fontId="42" fillId="0" borderId="12" xfId="0" applyNumberFormat="1" applyFont="1" applyFill="1" applyBorder="1" applyAlignment="1">
      <alignment horizontal="right" wrapText="1" indent="1"/>
    </xf>
    <xf numFmtId="178" fontId="9" fillId="0" borderId="12" xfId="0" applyNumberFormat="1" applyFont="1" applyFill="1" applyBorder="1" applyAlignment="1">
      <alignment horizontal="right" wrapText="1" indent="1"/>
    </xf>
    <xf numFmtId="219" fontId="42" fillId="0" borderId="12" xfId="0" applyNumberFormat="1" applyFont="1" applyFill="1" applyBorder="1" applyAlignment="1">
      <alignment horizontal="right" wrapText="1" indent="1"/>
    </xf>
    <xf numFmtId="0" fontId="6" fillId="0" borderId="14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right" wrapText="1" indent="1"/>
    </xf>
    <xf numFmtId="0" fontId="42" fillId="24" borderId="31" xfId="0" applyNumberFormat="1" applyFont="1" applyFill="1" applyBorder="1" applyAlignment="1">
      <alignment horizontal="right" wrapText="1" indent="1"/>
    </xf>
    <xf numFmtId="0" fontId="42" fillId="24" borderId="31" xfId="0" applyNumberFormat="1" applyFont="1" applyFill="1" applyBorder="1" applyAlignment="1" quotePrefix="1">
      <alignment horizontal="right" wrapText="1" indent="1"/>
    </xf>
    <xf numFmtId="0" fontId="42" fillId="24" borderId="28" xfId="0" applyFont="1" applyFill="1" applyBorder="1" applyAlignment="1">
      <alignment horizontal="justify" wrapText="1"/>
    </xf>
    <xf numFmtId="175" fontId="42" fillId="24" borderId="12" xfId="0" applyNumberFormat="1" applyFont="1" applyFill="1" applyBorder="1" applyAlignment="1">
      <alignment horizontal="right" wrapText="1" indent="1"/>
    </xf>
    <xf numFmtId="0" fontId="42" fillId="24" borderId="41" xfId="0" applyFont="1" applyFill="1" applyBorder="1" applyAlignment="1">
      <alignment horizontal="justify" wrapText="1"/>
    </xf>
    <xf numFmtId="175" fontId="42" fillId="24" borderId="35" xfId="0" applyNumberFormat="1" applyFont="1" applyFill="1" applyBorder="1" applyAlignment="1">
      <alignment horizontal="right" wrapText="1" indent="1"/>
    </xf>
    <xf numFmtId="0" fontId="42" fillId="24" borderId="56" xfId="0" applyFont="1" applyFill="1" applyBorder="1" applyAlignment="1">
      <alignment horizontal="justify" wrapText="1"/>
    </xf>
    <xf numFmtId="175" fontId="42" fillId="24" borderId="47" xfId="0" applyNumberFormat="1" applyFont="1" applyFill="1" applyBorder="1" applyAlignment="1">
      <alignment horizontal="right" wrapText="1" indent="1"/>
    </xf>
    <xf numFmtId="0" fontId="42" fillId="24" borderId="10" xfId="0" applyFont="1" applyFill="1" applyBorder="1" applyAlignment="1">
      <alignment horizontal="left" wrapText="1"/>
    </xf>
    <xf numFmtId="176" fontId="42" fillId="24" borderId="12" xfId="0" applyNumberFormat="1" applyFont="1" applyFill="1" applyBorder="1" applyAlignment="1">
      <alignment horizontal="right" wrapText="1" indent="1"/>
    </xf>
    <xf numFmtId="0" fontId="42" fillId="24" borderId="28" xfId="0" applyFont="1" applyFill="1" applyBorder="1" applyAlignment="1">
      <alignment horizontal="left" wrapText="1"/>
    </xf>
    <xf numFmtId="176" fontId="42" fillId="24" borderId="12" xfId="0" applyNumberFormat="1" applyFont="1" applyFill="1" applyBorder="1" applyAlignment="1">
      <alignment horizontal="right" indent="1"/>
    </xf>
    <xf numFmtId="176" fontId="42" fillId="24" borderId="32" xfId="0" applyNumberFormat="1" applyFont="1" applyFill="1" applyBorder="1" applyAlignment="1">
      <alignment horizontal="right" indent="1"/>
    </xf>
    <xf numFmtId="0" fontId="42" fillId="24" borderId="14" xfId="0" applyFont="1" applyFill="1" applyBorder="1" applyAlignment="1">
      <alignment horizontal="left" wrapText="1"/>
    </xf>
    <xf numFmtId="0" fontId="42" fillId="24" borderId="22" xfId="0" applyFont="1" applyFill="1" applyBorder="1" applyAlignment="1">
      <alignment horizontal="right" indent="1"/>
    </xf>
    <xf numFmtId="0" fontId="42" fillId="24" borderId="32" xfId="0" applyFont="1" applyFill="1" applyBorder="1" applyAlignment="1">
      <alignment horizontal="right" indent="1"/>
    </xf>
    <xf numFmtId="0" fontId="42" fillId="24" borderId="29" xfId="0" applyFont="1" applyFill="1" applyBorder="1" applyAlignment="1">
      <alignment horizontal="left" wrapText="1"/>
    </xf>
    <xf numFmtId="176" fontId="42" fillId="24" borderId="31" xfId="0" applyNumberFormat="1" applyFont="1" applyFill="1" applyBorder="1" applyAlignment="1">
      <alignment horizontal="right" indent="1"/>
    </xf>
    <xf numFmtId="0" fontId="42" fillId="24" borderId="42" xfId="0" applyFont="1" applyFill="1" applyBorder="1" applyAlignment="1">
      <alignment horizontal="left" wrapText="1"/>
    </xf>
    <xf numFmtId="176" fontId="42" fillId="24" borderId="35" xfId="0" applyNumberFormat="1" applyFont="1" applyFill="1" applyBorder="1" applyAlignment="1">
      <alignment horizontal="right" wrapText="1" indent="1"/>
    </xf>
    <xf numFmtId="176" fontId="42" fillId="24" borderId="35" xfId="0" applyNumberFormat="1" applyFont="1" applyFill="1" applyBorder="1" applyAlignment="1">
      <alignment horizontal="right" indent="1"/>
    </xf>
    <xf numFmtId="0" fontId="43" fillId="24" borderId="13" xfId="0" applyFont="1" applyFill="1" applyBorder="1" applyAlignment="1">
      <alignment horizontal="left" wrapText="1"/>
    </xf>
    <xf numFmtId="0" fontId="43" fillId="25" borderId="10" xfId="0" applyFont="1" applyFill="1" applyBorder="1" applyAlignment="1">
      <alignment horizontal="left" wrapText="1"/>
    </xf>
    <xf numFmtId="176" fontId="43" fillId="25" borderId="12" xfId="0" applyNumberFormat="1" applyFont="1" applyFill="1" applyBorder="1" applyAlignment="1">
      <alignment horizontal="right" wrapText="1" indent="1"/>
    </xf>
    <xf numFmtId="176" fontId="43" fillId="25" borderId="12" xfId="0" applyNumberFormat="1" applyFont="1" applyFill="1" applyBorder="1" applyAlignment="1">
      <alignment horizontal="right" indent="1"/>
    </xf>
    <xf numFmtId="176" fontId="43" fillId="25" borderId="32" xfId="0" applyNumberFormat="1" applyFont="1" applyFill="1" applyBorder="1" applyAlignment="1">
      <alignment horizontal="right" indent="1"/>
    </xf>
    <xf numFmtId="0" fontId="43" fillId="24" borderId="30" xfId="0" applyFont="1" applyFill="1" applyBorder="1" applyAlignment="1">
      <alignment horizontal="left" wrapText="1"/>
    </xf>
    <xf numFmtId="176" fontId="43" fillId="24" borderId="36" xfId="0" applyNumberFormat="1" applyFont="1" applyFill="1" applyBorder="1" applyAlignment="1">
      <alignment horizontal="right" wrapText="1" indent="1"/>
    </xf>
    <xf numFmtId="176" fontId="43" fillId="24" borderId="36" xfId="0" applyNumberFormat="1" applyFont="1" applyFill="1" applyBorder="1" applyAlignment="1">
      <alignment horizontal="right" indent="1"/>
    </xf>
    <xf numFmtId="0" fontId="42" fillId="24" borderId="21" xfId="0" applyFont="1" applyFill="1" applyBorder="1" applyAlignment="1">
      <alignment horizontal="left" wrapText="1"/>
    </xf>
    <xf numFmtId="0" fontId="43" fillId="24" borderId="28" xfId="0" applyFont="1" applyFill="1" applyBorder="1" applyAlignment="1">
      <alignment horizontal="left" wrapText="1"/>
    </xf>
    <xf numFmtId="0" fontId="53" fillId="25" borderId="61" xfId="69" applyFont="1" applyFill="1" applyBorder="1" applyAlignment="1">
      <alignment horizontal="left"/>
      <protection/>
    </xf>
    <xf numFmtId="17" fontId="53" fillId="25" borderId="61" xfId="69" applyNumberFormat="1" applyFont="1" applyFill="1" applyBorder="1" applyAlignment="1">
      <alignment horizontal="right" indent="1"/>
      <protection/>
    </xf>
    <xf numFmtId="49" fontId="53" fillId="25" borderId="61" xfId="69" applyNumberFormat="1" applyFont="1" applyFill="1" applyBorder="1" applyAlignment="1">
      <alignment horizontal="right" indent="1"/>
      <protection/>
    </xf>
    <xf numFmtId="3" fontId="53" fillId="25" borderId="61" xfId="69" applyNumberFormat="1" applyFont="1" applyFill="1" applyBorder="1" applyAlignment="1">
      <alignment horizontal="right" indent="1"/>
      <protection/>
    </xf>
    <xf numFmtId="0" fontId="53" fillId="25" borderId="61" xfId="69" applyFont="1" applyFill="1" applyBorder="1" applyAlignment="1">
      <alignment horizontal="right" wrapText="1" indent="1"/>
      <protection/>
    </xf>
    <xf numFmtId="0" fontId="53" fillId="25" borderId="61" xfId="69" applyFont="1" applyFill="1" applyBorder="1" applyAlignment="1">
      <alignment horizontal="right" indent="1"/>
      <protection/>
    </xf>
    <xf numFmtId="0" fontId="53" fillId="25" borderId="61" xfId="69" applyFont="1" applyFill="1" applyBorder="1" applyAlignment="1">
      <alignment horizontal="left" wrapText="1"/>
      <protection/>
    </xf>
    <xf numFmtId="17" fontId="53" fillId="25" borderId="61" xfId="69" applyNumberFormat="1" applyFont="1" applyFill="1" applyBorder="1" applyAlignment="1" quotePrefix="1">
      <alignment horizontal="right" indent="1"/>
      <protection/>
    </xf>
    <xf numFmtId="3" fontId="53" fillId="25" borderId="55" xfId="69" applyNumberFormat="1" applyFont="1" applyFill="1" applyBorder="1" applyAlignment="1">
      <alignment horizontal="right" indent="1"/>
      <protection/>
    </xf>
    <xf numFmtId="49" fontId="53" fillId="25" borderId="61" xfId="69" applyNumberFormat="1" applyFont="1" applyFill="1" applyBorder="1" applyAlignment="1" quotePrefix="1">
      <alignment horizontal="right" indent="1"/>
      <protection/>
    </xf>
    <xf numFmtId="0" fontId="47" fillId="25" borderId="62" xfId="69" applyFont="1" applyFill="1" applyBorder="1" applyAlignment="1">
      <alignment horizontal="left" wrapText="1"/>
      <protection/>
    </xf>
    <xf numFmtId="0" fontId="0" fillId="25" borderId="63" xfId="69" applyFont="1" applyFill="1" applyBorder="1" applyAlignment="1">
      <alignment horizontal="left"/>
      <protection/>
    </xf>
    <xf numFmtId="49" fontId="0" fillId="25" borderId="63" xfId="69" applyNumberFormat="1" applyFont="1" applyFill="1" applyBorder="1" applyAlignment="1">
      <alignment horizontal="right" indent="1"/>
      <protection/>
    </xf>
    <xf numFmtId="17" fontId="0" fillId="25" borderId="63" xfId="69" applyNumberFormat="1" applyFont="1" applyFill="1" applyBorder="1" applyAlignment="1">
      <alignment horizontal="right" indent="1"/>
      <protection/>
    </xf>
    <xf numFmtId="3" fontId="0" fillId="25" borderId="63" xfId="69" applyNumberFormat="1" applyFont="1" applyFill="1" applyBorder="1" applyAlignment="1">
      <alignment horizontal="right" wrapText="1" indent="1"/>
      <protection/>
    </xf>
    <xf numFmtId="10" fontId="0" fillId="25" borderId="63" xfId="69" applyNumberFormat="1" applyFont="1" applyFill="1" applyBorder="1" applyAlignment="1">
      <alignment horizontal="right" wrapText="1" indent="1"/>
      <protection/>
    </xf>
    <xf numFmtId="201" fontId="47" fillId="25" borderId="63" xfId="57" applyNumberFormat="1" applyFont="1" applyFill="1" applyBorder="1" applyAlignment="1">
      <alignment horizontal="right" wrapText="1" indent="1"/>
    </xf>
    <xf numFmtId="0" fontId="47" fillId="25" borderId="64" xfId="69" applyFont="1" applyFill="1" applyBorder="1" applyAlignment="1">
      <alignment horizontal="left" wrapText="1"/>
      <protection/>
    </xf>
    <xf numFmtId="0" fontId="0" fillId="25" borderId="65" xfId="69" applyFont="1" applyFill="1" applyBorder="1" applyAlignment="1">
      <alignment horizontal="left"/>
      <protection/>
    </xf>
    <xf numFmtId="49" fontId="0" fillId="25" borderId="65" xfId="69" applyNumberFormat="1" applyFont="1" applyFill="1" applyBorder="1" applyAlignment="1">
      <alignment horizontal="right" indent="1"/>
      <protection/>
    </xf>
    <xf numFmtId="17" fontId="0" fillId="25" borderId="65" xfId="69" applyNumberFormat="1" applyFont="1" applyFill="1" applyBorder="1" applyAlignment="1">
      <alignment horizontal="right" indent="1"/>
      <protection/>
    </xf>
    <xf numFmtId="3" fontId="0" fillId="25" borderId="65" xfId="69" applyNumberFormat="1" applyFont="1" applyFill="1" applyBorder="1" applyAlignment="1">
      <alignment horizontal="right" wrapText="1" indent="1"/>
      <protection/>
    </xf>
    <xf numFmtId="10" fontId="0" fillId="25" borderId="65" xfId="69" applyNumberFormat="1" applyFont="1" applyFill="1" applyBorder="1" applyAlignment="1">
      <alignment horizontal="right" wrapText="1" indent="1"/>
      <protection/>
    </xf>
    <xf numFmtId="201" fontId="47" fillId="25" borderId="65" xfId="57" applyNumberFormat="1" applyFont="1" applyFill="1" applyBorder="1" applyAlignment="1">
      <alignment horizontal="right" wrapText="1" indent="1"/>
    </xf>
    <xf numFmtId="0" fontId="53" fillId="25" borderId="61" xfId="69" applyFont="1" applyFill="1" applyBorder="1" applyAlignment="1">
      <alignment horizontal="center" wrapText="1"/>
      <protection/>
    </xf>
    <xf numFmtId="0" fontId="53" fillId="25" borderId="63" xfId="69" applyFont="1" applyFill="1" applyBorder="1" applyAlignment="1">
      <alignment horizontal="left" wrapText="1"/>
      <protection/>
    </xf>
    <xf numFmtId="0" fontId="53" fillId="25" borderId="63" xfId="69" applyFont="1" applyFill="1" applyBorder="1" applyAlignment="1">
      <alignment horizontal="left"/>
      <protection/>
    </xf>
    <xf numFmtId="49" fontId="53" fillId="25" borderId="63" xfId="69" applyNumberFormat="1" applyFont="1" applyFill="1" applyBorder="1" applyAlignment="1">
      <alignment horizontal="right" indent="1"/>
      <protection/>
    </xf>
    <xf numFmtId="17" fontId="53" fillId="25" borderId="63" xfId="69" applyNumberFormat="1" applyFont="1" applyFill="1" applyBorder="1" applyAlignment="1">
      <alignment horizontal="right" indent="1"/>
      <protection/>
    </xf>
    <xf numFmtId="3" fontId="53" fillId="25" borderId="63" xfId="69" applyNumberFormat="1" applyFont="1" applyFill="1" applyBorder="1" applyAlignment="1">
      <alignment horizontal="right" wrapText="1" indent="1"/>
      <protection/>
    </xf>
    <xf numFmtId="10" fontId="53" fillId="25" borderId="63" xfId="69" applyNumberFormat="1" applyFont="1" applyFill="1" applyBorder="1" applyAlignment="1">
      <alignment horizontal="right" wrapText="1" indent="1"/>
      <protection/>
    </xf>
    <xf numFmtId="3" fontId="53" fillId="25" borderId="63" xfId="69" applyNumberFormat="1" applyFont="1" applyFill="1" applyBorder="1" applyAlignment="1">
      <alignment horizontal="right" indent="1"/>
      <protection/>
    </xf>
    <xf numFmtId="0" fontId="53" fillId="25" borderId="63" xfId="69" applyFont="1" applyFill="1" applyBorder="1" applyAlignment="1">
      <alignment horizontal="right" indent="1"/>
      <protection/>
    </xf>
    <xf numFmtId="0" fontId="53" fillId="25" borderId="55" xfId="69" applyFont="1" applyFill="1" applyBorder="1" applyAlignment="1">
      <alignment horizontal="left" wrapText="1"/>
      <protection/>
    </xf>
    <xf numFmtId="0" fontId="53" fillId="25" borderId="55" xfId="69" applyFont="1" applyFill="1" applyBorder="1" applyAlignment="1">
      <alignment horizontal="left"/>
      <protection/>
    </xf>
    <xf numFmtId="49" fontId="53" fillId="25" borderId="55" xfId="69" applyNumberFormat="1" applyFont="1" applyFill="1" applyBorder="1" applyAlignment="1">
      <alignment horizontal="right" indent="1"/>
      <protection/>
    </xf>
    <xf numFmtId="17" fontId="53" fillId="25" borderId="55" xfId="69" applyNumberFormat="1" applyFont="1" applyFill="1" applyBorder="1" applyAlignment="1">
      <alignment horizontal="right" indent="1"/>
      <protection/>
    </xf>
    <xf numFmtId="3" fontId="53" fillId="25" borderId="55" xfId="69" applyNumberFormat="1" applyFont="1" applyFill="1" applyBorder="1" applyAlignment="1">
      <alignment horizontal="right" wrapText="1" indent="1"/>
      <protection/>
    </xf>
    <xf numFmtId="10" fontId="53" fillId="25" borderId="55" xfId="69" applyNumberFormat="1" applyFont="1" applyFill="1" applyBorder="1" applyAlignment="1">
      <alignment horizontal="right" wrapText="1" indent="1"/>
      <protection/>
    </xf>
    <xf numFmtId="0" fontId="53" fillId="25" borderId="55" xfId="69" applyFont="1" applyFill="1" applyBorder="1" applyAlignment="1">
      <alignment horizontal="right" indent="1"/>
      <protection/>
    </xf>
    <xf numFmtId="0" fontId="53" fillId="25" borderId="45" xfId="69" applyFont="1" applyFill="1" applyBorder="1" applyAlignment="1">
      <alignment horizontal="left"/>
      <protection/>
    </xf>
    <xf numFmtId="49" fontId="53" fillId="25" borderId="45" xfId="69" applyNumberFormat="1" applyFont="1" applyFill="1" applyBorder="1" applyAlignment="1">
      <alignment horizontal="right" indent="1"/>
      <protection/>
    </xf>
    <xf numFmtId="17" fontId="53" fillId="25" borderId="45" xfId="69" applyNumberFormat="1" applyFont="1" applyFill="1" applyBorder="1" applyAlignment="1">
      <alignment horizontal="right" indent="1"/>
      <protection/>
    </xf>
    <xf numFmtId="3" fontId="53" fillId="25" borderId="45" xfId="69" applyNumberFormat="1" applyFont="1" applyFill="1" applyBorder="1" applyAlignment="1">
      <alignment horizontal="right" indent="1"/>
      <protection/>
    </xf>
    <xf numFmtId="0" fontId="53" fillId="25" borderId="45" xfId="69" applyFont="1" applyFill="1" applyBorder="1" applyAlignment="1">
      <alignment horizontal="right" wrapText="1" indent="1"/>
      <protection/>
    </xf>
    <xf numFmtId="0" fontId="53" fillId="25" borderId="45" xfId="69" applyFont="1" applyFill="1" applyBorder="1" applyAlignment="1">
      <alignment horizontal="right" indent="1"/>
      <protection/>
    </xf>
    <xf numFmtId="0" fontId="42" fillId="0" borderId="21" xfId="0" applyFont="1" applyFill="1" applyBorder="1" applyAlignment="1">
      <alignment horizontal="justify" wrapText="1"/>
    </xf>
    <xf numFmtId="192" fontId="42" fillId="0" borderId="31" xfId="0" applyNumberFormat="1" applyFont="1" applyFill="1" applyBorder="1" applyAlignment="1" quotePrefix="1">
      <alignment horizontal="right" wrapText="1" indent="1"/>
    </xf>
    <xf numFmtId="0" fontId="42" fillId="0" borderId="28" xfId="0" applyFont="1" applyFill="1" applyBorder="1" applyAlignment="1">
      <alignment horizontal="justify" wrapText="1"/>
    </xf>
    <xf numFmtId="0" fontId="42" fillId="0" borderId="10" xfId="0" applyFont="1" applyFill="1" applyBorder="1" applyAlignment="1">
      <alignment/>
    </xf>
    <xf numFmtId="0" fontId="42" fillId="0" borderId="28" xfId="0" applyFont="1" applyFill="1" applyBorder="1" applyAlignment="1">
      <alignment horizontal="justify" wrapText="1"/>
    </xf>
    <xf numFmtId="0" fontId="42" fillId="0" borderId="10" xfId="0" applyFont="1" applyFill="1" applyBorder="1" applyAlignment="1" quotePrefix="1">
      <alignment horizontal="justify" wrapText="1"/>
    </xf>
    <xf numFmtId="0" fontId="42" fillId="0" borderId="10" xfId="0" applyFont="1" applyFill="1" applyBorder="1" applyAlignment="1">
      <alignment wrapText="1"/>
    </xf>
    <xf numFmtId="0" fontId="42" fillId="0" borderId="42" xfId="0" applyFont="1" applyFill="1" applyBorder="1" applyAlignment="1">
      <alignment horizontal="justify" wrapText="1"/>
    </xf>
    <xf numFmtId="176" fontId="42" fillId="0" borderId="35" xfId="0" applyNumberFormat="1" applyFont="1" applyFill="1" applyBorder="1" applyAlignment="1">
      <alignment horizontal="right" wrapText="1" indent="1"/>
    </xf>
    <xf numFmtId="0" fontId="42" fillId="25" borderId="21" xfId="0" applyFont="1" applyFill="1" applyBorder="1" applyAlignment="1">
      <alignment horizontal="justify" wrapText="1"/>
    </xf>
    <xf numFmtId="192" fontId="42" fillId="25" borderId="31" xfId="0" applyNumberFormat="1" applyFont="1" applyFill="1" applyBorder="1" applyAlignment="1" quotePrefix="1">
      <alignment horizontal="right" wrapText="1" indent="1"/>
    </xf>
    <xf numFmtId="0" fontId="42" fillId="25" borderId="10" xfId="0" applyFont="1" applyFill="1" applyBorder="1" applyAlignment="1">
      <alignment/>
    </xf>
    <xf numFmtId="206" fontId="42" fillId="25" borderId="12" xfId="75" applyNumberFormat="1" applyFont="1" applyFill="1" applyBorder="1" applyAlignment="1">
      <alignment horizontal="right" wrapText="1" indent="1"/>
    </xf>
    <xf numFmtId="0" fontId="42" fillId="25" borderId="28" xfId="0" applyFont="1" applyFill="1" applyBorder="1" applyAlignment="1">
      <alignment horizontal="justify" wrapText="1"/>
    </xf>
    <xf numFmtId="0" fontId="42" fillId="25" borderId="14" xfId="0" applyFont="1" applyFill="1" applyBorder="1" applyAlignment="1">
      <alignment horizontal="justify" wrapText="1"/>
    </xf>
    <xf numFmtId="206" fontId="42" fillId="25" borderId="32" xfId="75" applyNumberFormat="1" applyFont="1" applyFill="1" applyBorder="1" applyAlignment="1">
      <alignment horizontal="right" wrapText="1" indent="1"/>
    </xf>
    <xf numFmtId="0" fontId="42" fillId="25" borderId="42" xfId="0" applyFont="1" applyFill="1" applyBorder="1" applyAlignment="1">
      <alignment horizontal="justify" wrapText="1"/>
    </xf>
    <xf numFmtId="206" fontId="42" fillId="25" borderId="36" xfId="75" applyNumberFormat="1" applyFont="1" applyFill="1" applyBorder="1" applyAlignment="1">
      <alignment horizontal="right" wrapText="1" indent="1"/>
    </xf>
    <xf numFmtId="0" fontId="42" fillId="25" borderId="21" xfId="0" applyFont="1" applyFill="1" applyBorder="1" applyAlignment="1">
      <alignment horizontal="justify" wrapText="1"/>
    </xf>
    <xf numFmtId="206" fontId="42" fillId="25" borderId="31" xfId="75" applyNumberFormat="1" applyFont="1" applyFill="1" applyBorder="1" applyAlignment="1">
      <alignment horizontal="right" wrapText="1" indent="1"/>
    </xf>
    <xf numFmtId="0" fontId="6" fillId="25" borderId="14" xfId="0" applyFont="1" applyFill="1" applyBorder="1" applyAlignment="1">
      <alignment vertical="top" wrapText="1"/>
    </xf>
    <xf numFmtId="0" fontId="6" fillId="25" borderId="32" xfId="0" applyFont="1" applyFill="1" applyBorder="1" applyAlignment="1">
      <alignment horizontal="right" wrapText="1" indent="1"/>
    </xf>
    <xf numFmtId="0" fontId="42" fillId="25" borderId="10" xfId="0" applyFont="1" applyFill="1" applyBorder="1" applyAlignment="1" quotePrefix="1">
      <alignment horizontal="left" wrapText="1"/>
    </xf>
    <xf numFmtId="0" fontId="42" fillId="25" borderId="10" xfId="0" applyFont="1" applyFill="1" applyBorder="1" applyAlignment="1" quotePrefix="1">
      <alignment wrapText="1"/>
    </xf>
    <xf numFmtId="0" fontId="42" fillId="25" borderId="28" xfId="0" applyFont="1" applyFill="1" applyBorder="1" applyAlignment="1" quotePrefix="1">
      <alignment wrapText="1"/>
    </xf>
    <xf numFmtId="176" fontId="42" fillId="25" borderId="31" xfId="0" applyNumberFormat="1" applyFont="1" applyFill="1" applyBorder="1" applyAlignment="1">
      <alignment horizontal="right" wrapText="1" indent="1"/>
    </xf>
    <xf numFmtId="176" fontId="42" fillId="25" borderId="36" xfId="0" applyNumberFormat="1" applyFont="1" applyFill="1" applyBorder="1" applyAlignment="1">
      <alignment horizontal="right" wrapText="1" indent="1"/>
    </xf>
    <xf numFmtId="176" fontId="42" fillId="24" borderId="0" xfId="0" applyNumberFormat="1" applyFont="1" applyFill="1" applyAlignment="1">
      <alignment/>
    </xf>
    <xf numFmtId="49" fontId="42" fillId="24" borderId="33" xfId="0" applyNumberFormat="1" applyFont="1" applyFill="1" applyBorder="1" applyAlignment="1">
      <alignment horizontal="right" indent="1"/>
    </xf>
    <xf numFmtId="176" fontId="42" fillId="24" borderId="10" xfId="0" applyNumberFormat="1" applyFont="1" applyFill="1" applyBorder="1" applyAlignment="1">
      <alignment/>
    </xf>
    <xf numFmtId="176" fontId="42" fillId="24" borderId="11" xfId="0" applyNumberFormat="1" applyFont="1" applyFill="1" applyBorder="1" applyAlignment="1">
      <alignment/>
    </xf>
    <xf numFmtId="176" fontId="42" fillId="24" borderId="42" xfId="0" applyNumberFormat="1" applyFont="1" applyFill="1" applyBorder="1" applyAlignment="1">
      <alignment horizontal="justify" wrapText="1"/>
    </xf>
    <xf numFmtId="176" fontId="42" fillId="24" borderId="36" xfId="0" applyNumberFormat="1" applyFont="1" applyFill="1" applyBorder="1" applyAlignment="1">
      <alignment horizontal="right" indent="1"/>
    </xf>
    <xf numFmtId="176" fontId="42" fillId="24" borderId="13" xfId="0" applyNumberFormat="1" applyFont="1" applyFill="1" applyBorder="1" applyAlignment="1">
      <alignment/>
    </xf>
    <xf numFmtId="176" fontId="42" fillId="24" borderId="21" xfId="0" applyNumberFormat="1" applyFont="1" applyFill="1" applyBorder="1" applyAlignment="1">
      <alignment horizontal="justify" wrapText="1"/>
    </xf>
    <xf numFmtId="176" fontId="42" fillId="24" borderId="28" xfId="0" applyNumberFormat="1" applyFont="1" applyFill="1" applyBorder="1" applyAlignment="1">
      <alignment horizontal="justify" wrapText="1"/>
    </xf>
    <xf numFmtId="0" fontId="42" fillId="24" borderId="0" xfId="0" applyFont="1" applyFill="1" applyAlignment="1">
      <alignment/>
    </xf>
    <xf numFmtId="0" fontId="42" fillId="24" borderId="11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42" fillId="24" borderId="24" xfId="0" applyFont="1" applyFill="1" applyBorder="1" applyAlignment="1">
      <alignment horizontal="right" indent="1"/>
    </xf>
    <xf numFmtId="0" fontId="42" fillId="24" borderId="13" xfId="0" applyFont="1" applyFill="1" applyBorder="1" applyAlignment="1">
      <alignment/>
    </xf>
    <xf numFmtId="0" fontId="42" fillId="24" borderId="26" xfId="0" applyFont="1" applyFill="1" applyBorder="1" applyAlignment="1">
      <alignment horizontal="right" indent="1"/>
    </xf>
    <xf numFmtId="0" fontId="45" fillId="24" borderId="10" xfId="0" applyFont="1" applyFill="1" applyBorder="1" applyAlignment="1">
      <alignment/>
    </xf>
    <xf numFmtId="176" fontId="42" fillId="24" borderId="12" xfId="0" applyNumberFormat="1" applyFont="1" applyFill="1" applyBorder="1" applyAlignment="1">
      <alignment/>
    </xf>
    <xf numFmtId="176" fontId="42" fillId="0" borderId="12" xfId="0" applyNumberFormat="1" applyFont="1" applyFill="1" applyBorder="1" applyAlignment="1">
      <alignment horizontal="right" indent="1"/>
    </xf>
    <xf numFmtId="0" fontId="42" fillId="24" borderId="10" xfId="0" applyFont="1" applyFill="1" applyBorder="1" applyAlignment="1">
      <alignment wrapText="1"/>
    </xf>
    <xf numFmtId="0" fontId="42" fillId="24" borderId="10" xfId="0" applyFont="1" applyFill="1" applyBorder="1" applyAlignment="1">
      <alignment/>
    </xf>
    <xf numFmtId="0" fontId="42" fillId="24" borderId="11" xfId="0" applyFont="1" applyFill="1" applyBorder="1" applyAlignment="1">
      <alignment horizontal="left" wrapText="1"/>
    </xf>
    <xf numFmtId="0" fontId="42" fillId="24" borderId="30" xfId="0" applyFont="1" applyFill="1" applyBorder="1" applyAlignment="1">
      <alignment wrapText="1"/>
    </xf>
    <xf numFmtId="0" fontId="42" fillId="24" borderId="46" xfId="0" applyFont="1" applyFill="1" applyBorder="1" applyAlignment="1">
      <alignment/>
    </xf>
    <xf numFmtId="176" fontId="42" fillId="24" borderId="47" xfId="0" applyNumberFormat="1" applyFont="1" applyFill="1" applyBorder="1" applyAlignment="1">
      <alignment horizontal="right" indent="1"/>
    </xf>
    <xf numFmtId="176" fontId="42" fillId="25" borderId="12" xfId="0" applyNumberFormat="1" applyFont="1" applyFill="1" applyBorder="1" applyAlignment="1">
      <alignment horizontal="right" indent="1"/>
    </xf>
    <xf numFmtId="0" fontId="42" fillId="24" borderId="11" xfId="0" applyFont="1" applyFill="1" applyBorder="1" applyAlignment="1">
      <alignment wrapText="1"/>
    </xf>
    <xf numFmtId="0" fontId="42" fillId="24" borderId="30" xfId="0" applyFont="1" applyFill="1" applyBorder="1" applyAlignment="1">
      <alignment/>
    </xf>
    <xf numFmtId="0" fontId="42" fillId="24" borderId="66" xfId="0" applyFont="1" applyFill="1" applyBorder="1" applyAlignment="1">
      <alignment/>
    </xf>
    <xf numFmtId="176" fontId="42" fillId="24" borderId="67" xfId="0" applyNumberFormat="1" applyFont="1" applyFill="1" applyBorder="1" applyAlignment="1">
      <alignment horizontal="right" indent="1"/>
    </xf>
    <xf numFmtId="0" fontId="45" fillId="24" borderId="66" xfId="0" applyFont="1" applyFill="1" applyBorder="1" applyAlignment="1">
      <alignment horizontal="left" wrapText="1"/>
    </xf>
    <xf numFmtId="0" fontId="0" fillId="24" borderId="0" xfId="0" applyFont="1" applyFill="1" applyAlignment="1">
      <alignment/>
    </xf>
    <xf numFmtId="0" fontId="0" fillId="24" borderId="33" xfId="0" applyFont="1" applyFill="1" applyBorder="1" applyAlignment="1">
      <alignment/>
    </xf>
    <xf numFmtId="0" fontId="42" fillId="24" borderId="0" xfId="0" applyNumberFormat="1" applyFont="1" applyFill="1" applyAlignment="1">
      <alignment/>
    </xf>
    <xf numFmtId="1" fontId="42" fillId="24" borderId="33" xfId="0" applyNumberFormat="1" applyFont="1" applyFill="1" applyBorder="1" applyAlignment="1">
      <alignment horizontal="right" indent="1"/>
    </xf>
    <xf numFmtId="0" fontId="43" fillId="24" borderId="10" xfId="0" applyNumberFormat="1" applyFont="1" applyFill="1" applyBorder="1" applyAlignment="1">
      <alignment/>
    </xf>
    <xf numFmtId="0" fontId="42" fillId="24" borderId="10" xfId="0" applyNumberFormat="1" applyFont="1" applyFill="1" applyBorder="1" applyAlignment="1">
      <alignment/>
    </xf>
    <xf numFmtId="0" fontId="42" fillId="24" borderId="11" xfId="0" applyNumberFormat="1" applyFont="1" applyFill="1" applyBorder="1" applyAlignment="1">
      <alignment horizontal="left" wrapText="1"/>
    </xf>
    <xf numFmtId="0" fontId="42" fillId="24" borderId="30" xfId="0" applyNumberFormat="1" applyFont="1" applyFill="1" applyBorder="1" applyAlignment="1">
      <alignment/>
    </xf>
    <xf numFmtId="0" fontId="43" fillId="24" borderId="13" xfId="0" applyNumberFormat="1" applyFont="1" applyFill="1" applyBorder="1" applyAlignment="1">
      <alignment/>
    </xf>
    <xf numFmtId="0" fontId="42" fillId="25" borderId="13" xfId="69" applyFont="1" applyFill="1" applyBorder="1" applyAlignment="1">
      <alignment horizontal="justify" vertical="top" wrapText="1"/>
      <protection/>
    </xf>
    <xf numFmtId="0" fontId="43" fillId="25" borderId="31" xfId="69" applyFont="1" applyFill="1" applyBorder="1" applyAlignment="1">
      <alignment horizontal="right" vertical="top" wrapText="1"/>
      <protection/>
    </xf>
    <xf numFmtId="176" fontId="43" fillId="25" borderId="31" xfId="69" applyNumberFormat="1" applyFont="1" applyFill="1" applyBorder="1" applyAlignment="1">
      <alignment horizontal="right" vertical="top" wrapText="1" indent="1"/>
      <protection/>
    </xf>
    <xf numFmtId="0" fontId="43" fillId="25" borderId="31" xfId="69" applyFont="1" applyFill="1" applyBorder="1" applyAlignment="1">
      <alignment horizontal="right" vertical="top" wrapText="1" indent="1"/>
      <protection/>
    </xf>
    <xf numFmtId="0" fontId="43" fillId="25" borderId="34" xfId="69" applyFont="1" applyFill="1" applyBorder="1" applyAlignment="1">
      <alignment horizontal="justify" wrapText="1"/>
      <protection/>
    </xf>
    <xf numFmtId="176" fontId="43" fillId="25" borderId="35" xfId="69" applyNumberFormat="1" applyFont="1" applyFill="1" applyBorder="1" applyAlignment="1">
      <alignment horizontal="right" wrapText="1" indent="1"/>
      <protection/>
    </xf>
    <xf numFmtId="0" fontId="42" fillId="25" borderId="21" xfId="69" applyFont="1" applyFill="1" applyBorder="1" applyAlignment="1">
      <alignment horizontal="left" wrapText="1"/>
      <protection/>
    </xf>
    <xf numFmtId="0" fontId="42" fillId="25" borderId="14" xfId="69" applyFont="1" applyFill="1" applyBorder="1" applyAlignment="1">
      <alignment horizontal="justify" wrapText="1"/>
      <protection/>
    </xf>
    <xf numFmtId="176" fontId="42" fillId="25" borderId="32" xfId="69" applyNumberFormat="1" applyFont="1" applyFill="1" applyBorder="1" applyAlignment="1">
      <alignment horizontal="right" wrapText="1" indent="1"/>
      <protection/>
    </xf>
    <xf numFmtId="0" fontId="42" fillId="25" borderId="29" xfId="69" applyFont="1" applyFill="1" applyBorder="1" applyAlignment="1">
      <alignment horizontal="justify" wrapText="1"/>
      <protection/>
    </xf>
    <xf numFmtId="176" fontId="42" fillId="25" borderId="33" xfId="69" applyNumberFormat="1" applyFont="1" applyFill="1" applyBorder="1" applyAlignment="1">
      <alignment horizontal="right" wrapText="1" indent="1"/>
      <protection/>
    </xf>
    <xf numFmtId="0" fontId="42" fillId="25" borderId="28" xfId="69" applyFont="1" applyFill="1" applyBorder="1">
      <alignment/>
      <protection/>
    </xf>
    <xf numFmtId="176" fontId="42" fillId="25" borderId="12" xfId="69" applyNumberFormat="1" applyFont="1" applyFill="1" applyBorder="1" applyAlignment="1">
      <alignment horizontal="right" wrapText="1" indent="1"/>
      <protection/>
    </xf>
    <xf numFmtId="176" fontId="42" fillId="25" borderId="12" xfId="69" applyNumberFormat="1" applyFont="1" applyFill="1" applyBorder="1" applyAlignment="1">
      <alignment horizontal="right" indent="1"/>
      <protection/>
    </xf>
    <xf numFmtId="0" fontId="42" fillId="25" borderId="10" xfId="69" applyFont="1" applyFill="1" applyBorder="1" applyAlignment="1">
      <alignment horizontal="left" wrapText="1"/>
      <protection/>
    </xf>
    <xf numFmtId="0" fontId="42" fillId="25" borderId="0" xfId="69" applyFont="1" applyFill="1">
      <alignment/>
      <protection/>
    </xf>
    <xf numFmtId="0" fontId="43" fillId="24" borderId="10" xfId="69" applyFont="1" applyFill="1" applyBorder="1" applyAlignment="1">
      <alignment horizontal="left" wrapText="1"/>
      <protection/>
    </xf>
    <xf numFmtId="176" fontId="42" fillId="0" borderId="12" xfId="69" applyNumberFormat="1" applyFont="1" applyFill="1" applyBorder="1" applyAlignment="1">
      <alignment horizontal="right" wrapText="1" indent="1"/>
      <protection/>
    </xf>
    <xf numFmtId="176" fontId="42" fillId="0" borderId="31" xfId="69" applyNumberFormat="1" applyFont="1" applyFill="1" applyBorder="1" applyAlignment="1">
      <alignment horizontal="right" wrapText="1" indent="1"/>
      <protection/>
    </xf>
    <xf numFmtId="0" fontId="42" fillId="25" borderId="13" xfId="69" applyFont="1" applyFill="1" applyBorder="1" applyAlignment="1">
      <alignment horizontal="left" wrapText="1"/>
      <protection/>
    </xf>
    <xf numFmtId="0" fontId="43" fillId="24" borderId="0" xfId="69" applyFont="1" applyFill="1" applyBorder="1" applyAlignment="1">
      <alignment horizontal="justify" wrapText="1"/>
      <protection/>
    </xf>
    <xf numFmtId="176" fontId="43" fillId="24" borderId="33" xfId="69" applyNumberFormat="1" applyFont="1" applyFill="1" applyBorder="1" applyAlignment="1">
      <alignment horizontal="right" vertical="top" wrapText="1"/>
      <protection/>
    </xf>
    <xf numFmtId="176" fontId="42" fillId="24" borderId="33" xfId="69" applyNumberFormat="1" applyFont="1" applyFill="1" applyBorder="1" applyAlignment="1">
      <alignment horizontal="right" vertical="top" wrapText="1"/>
      <protection/>
    </xf>
    <xf numFmtId="0" fontId="47" fillId="25" borderId="31" xfId="0" applyFont="1" applyFill="1" applyBorder="1" applyAlignment="1">
      <alignment horizontal="justify" wrapText="1"/>
    </xf>
    <xf numFmtId="0" fontId="47" fillId="25" borderId="10" xfId="0" applyFont="1" applyFill="1" applyBorder="1" applyAlignment="1">
      <alignment horizontal="justify" wrapText="1"/>
    </xf>
    <xf numFmtId="0" fontId="47" fillId="25" borderId="12" xfId="0" applyFont="1" applyFill="1" applyBorder="1" applyAlignment="1">
      <alignment horizontal="justify" wrapText="1"/>
    </xf>
    <xf numFmtId="15" fontId="47" fillId="25" borderId="33" xfId="0" applyNumberFormat="1" applyFont="1" applyFill="1" applyBorder="1" applyAlignment="1">
      <alignment horizontal="right" wrapText="1" indent="1"/>
    </xf>
    <xf numFmtId="0" fontId="47" fillId="25" borderId="11" xfId="0" applyFont="1" applyFill="1" applyBorder="1" applyAlignment="1">
      <alignment horizontal="justify" wrapText="1"/>
    </xf>
    <xf numFmtId="0" fontId="47" fillId="25" borderId="32" xfId="0" applyFont="1" applyFill="1" applyBorder="1" applyAlignment="1">
      <alignment horizontal="justify" wrapText="1"/>
    </xf>
    <xf numFmtId="10" fontId="49" fillId="25" borderId="32" xfId="75" applyNumberFormat="1" applyFont="1" applyFill="1" applyBorder="1" applyAlignment="1">
      <alignment horizontal="right" vertical="top" wrapText="1" indent="1"/>
    </xf>
    <xf numFmtId="176" fontId="49" fillId="25" borderId="32" xfId="0" applyNumberFormat="1" applyFont="1" applyFill="1" applyBorder="1" applyAlignment="1">
      <alignment horizontal="right" vertical="top" wrapText="1" indent="1"/>
    </xf>
    <xf numFmtId="0" fontId="47" fillId="25" borderId="10" xfId="0" applyFont="1" applyFill="1" applyBorder="1" applyAlignment="1">
      <alignment horizontal="justify" wrapText="1"/>
    </xf>
    <xf numFmtId="0" fontId="47" fillId="25" borderId="12" xfId="0" applyFont="1" applyFill="1" applyBorder="1" applyAlignment="1">
      <alignment horizontal="justify" wrapText="1"/>
    </xf>
    <xf numFmtId="176" fontId="49" fillId="25" borderId="12" xfId="0" applyNumberFormat="1" applyFont="1" applyFill="1" applyBorder="1" applyAlignment="1">
      <alignment horizontal="right" wrapText="1" indent="1"/>
    </xf>
    <xf numFmtId="176" fontId="49" fillId="25" borderId="12" xfId="0" applyNumberFormat="1" applyFont="1" applyFill="1" applyBorder="1" applyAlignment="1">
      <alignment horizontal="right" wrapText="1" indent="1"/>
    </xf>
    <xf numFmtId="10" fontId="49" fillId="0" borderId="12" xfId="75" applyNumberFormat="1" applyFont="1" applyFill="1" applyBorder="1" applyAlignment="1">
      <alignment horizontal="right" vertical="top" wrapText="1" indent="1"/>
    </xf>
    <xf numFmtId="0" fontId="47" fillId="25" borderId="34" xfId="0" applyFont="1" applyFill="1" applyBorder="1" applyAlignment="1">
      <alignment horizontal="justify" vertical="center" wrapText="1"/>
    </xf>
    <xf numFmtId="0" fontId="47" fillId="25" borderId="35" xfId="0" applyFont="1" applyFill="1" applyBorder="1" applyAlignment="1">
      <alignment horizontal="justify" wrapText="1"/>
    </xf>
    <xf numFmtId="10" fontId="49" fillId="25" borderId="35" xfId="75" applyNumberFormat="1" applyFont="1" applyFill="1" applyBorder="1" applyAlignment="1">
      <alignment horizontal="right" vertical="top" wrapText="1" indent="1"/>
    </xf>
    <xf numFmtId="176" fontId="49" fillId="25" borderId="35" xfId="0" applyNumberFormat="1" applyFont="1" applyFill="1" applyBorder="1" applyAlignment="1">
      <alignment horizontal="right" wrapText="1" indent="1"/>
    </xf>
    <xf numFmtId="176" fontId="49" fillId="25" borderId="35" xfId="0" applyNumberFormat="1" applyFont="1" applyFill="1" applyBorder="1" applyAlignment="1">
      <alignment horizontal="right" wrapText="1" indent="1"/>
    </xf>
    <xf numFmtId="0" fontId="47" fillId="25" borderId="13" xfId="0" applyFont="1" applyFill="1" applyBorder="1" applyAlignment="1">
      <alignment horizontal="justify" wrapText="1"/>
    </xf>
    <xf numFmtId="0" fontId="47" fillId="25" borderId="31" xfId="0" applyFont="1" applyFill="1" applyBorder="1" applyAlignment="1">
      <alignment horizontal="justify" wrapText="1"/>
    </xf>
    <xf numFmtId="176" fontId="49" fillId="25" borderId="31" xfId="0" applyNumberFormat="1" applyFont="1" applyFill="1" applyBorder="1" applyAlignment="1">
      <alignment horizontal="right" wrapText="1" indent="1"/>
    </xf>
    <xf numFmtId="176" fontId="49" fillId="25" borderId="31" xfId="0" applyNumberFormat="1" applyFont="1" applyFill="1" applyBorder="1" applyAlignment="1">
      <alignment horizontal="right" wrapText="1" indent="1"/>
    </xf>
    <xf numFmtId="0" fontId="47" fillId="25" borderId="0" xfId="0" applyFont="1" applyFill="1" applyAlignment="1">
      <alignment horizontal="justify" wrapText="1"/>
    </xf>
    <xf numFmtId="0" fontId="47" fillId="25" borderId="33" xfId="0" applyFont="1" applyFill="1" applyBorder="1" applyAlignment="1">
      <alignment horizontal="justify" wrapText="1"/>
    </xf>
    <xf numFmtId="189" fontId="47" fillId="25" borderId="24" xfId="0" applyNumberFormat="1" applyFont="1" applyFill="1" applyBorder="1" applyAlignment="1">
      <alignment horizontal="right" wrapText="1" indent="1"/>
    </xf>
    <xf numFmtId="0" fontId="47" fillId="25" borderId="31" xfId="0" applyNumberFormat="1" applyFont="1" applyFill="1" applyBorder="1" applyAlignment="1">
      <alignment horizontal="center" vertical="center" wrapText="1"/>
    </xf>
    <xf numFmtId="176" fontId="47" fillId="24" borderId="68" xfId="0" applyNumberFormat="1" applyFont="1" applyFill="1" applyBorder="1" applyAlignment="1">
      <alignment horizontal="justify" wrapText="1"/>
    </xf>
    <xf numFmtId="176" fontId="47" fillId="24" borderId="67" xfId="0" applyNumberFormat="1" applyFont="1" applyFill="1" applyBorder="1" applyAlignment="1">
      <alignment horizontal="right" wrapText="1" indent="1"/>
    </xf>
    <xf numFmtId="176" fontId="47" fillId="24" borderId="29" xfId="0" applyNumberFormat="1" applyFont="1" applyFill="1" applyBorder="1" applyAlignment="1">
      <alignment vertical="top" wrapText="1"/>
    </xf>
    <xf numFmtId="176" fontId="47" fillId="24" borderId="69" xfId="0" applyNumberFormat="1" applyFont="1" applyFill="1" applyBorder="1" applyAlignment="1">
      <alignment vertical="top" wrapText="1"/>
    </xf>
    <xf numFmtId="176" fontId="47" fillId="24" borderId="0" xfId="0" applyNumberFormat="1" applyFont="1" applyFill="1" applyBorder="1" applyAlignment="1">
      <alignment vertical="top" wrapText="1"/>
    </xf>
    <xf numFmtId="176" fontId="47" fillId="25" borderId="29" xfId="0" applyNumberFormat="1" applyFont="1" applyFill="1" applyBorder="1" applyAlignment="1">
      <alignment vertical="top" wrapText="1"/>
    </xf>
    <xf numFmtId="176" fontId="11" fillId="25" borderId="31" xfId="0" applyNumberFormat="1" applyFont="1" applyFill="1" applyBorder="1" applyAlignment="1">
      <alignment horizontal="right" wrapText="1" indent="1"/>
    </xf>
    <xf numFmtId="0" fontId="47" fillId="25" borderId="13" xfId="0" applyFont="1" applyFill="1" applyBorder="1" applyAlignment="1">
      <alignment horizontal="left" wrapText="1"/>
    </xf>
    <xf numFmtId="0" fontId="47" fillId="25" borderId="0" xfId="0" applyFont="1" applyFill="1" applyBorder="1" applyAlignment="1">
      <alignment horizontal="justify" wrapText="1"/>
    </xf>
    <xf numFmtId="0" fontId="47" fillId="25" borderId="13" xfId="0" applyFont="1" applyFill="1" applyBorder="1" applyAlignment="1">
      <alignment horizontal="justify" wrapText="1"/>
    </xf>
    <xf numFmtId="176" fontId="8" fillId="25" borderId="0" xfId="0" applyNumberFormat="1" applyFont="1" applyFill="1" applyAlignment="1">
      <alignment horizontal="left" wrapText="1"/>
    </xf>
    <xf numFmtId="0" fontId="42" fillId="25" borderId="13" xfId="0" applyFont="1" applyFill="1" applyBorder="1" applyAlignment="1">
      <alignment horizontal="justify" wrapText="1"/>
    </xf>
    <xf numFmtId="0" fontId="43" fillId="25" borderId="31" xfId="0" applyFont="1" applyFill="1" applyBorder="1" applyAlignment="1">
      <alignment horizontal="center" wrapText="1"/>
    </xf>
    <xf numFmtId="15" fontId="42" fillId="25" borderId="31" xfId="0" applyNumberFormat="1" applyFont="1" applyFill="1" applyBorder="1" applyAlignment="1">
      <alignment horizontal="center" wrapText="1"/>
    </xf>
    <xf numFmtId="0" fontId="42" fillId="25" borderId="0" xfId="0" applyFont="1" applyFill="1" applyBorder="1" applyAlignment="1">
      <alignment horizontal="justify" wrapText="1"/>
    </xf>
    <xf numFmtId="0" fontId="42" fillId="25" borderId="33" xfId="0" applyFont="1" applyFill="1" applyBorder="1" applyAlignment="1">
      <alignment horizontal="right" vertical="top" wrapText="1"/>
    </xf>
    <xf numFmtId="0" fontId="42" fillId="25" borderId="33" xfId="0" applyFont="1" applyFill="1" applyBorder="1" applyAlignment="1">
      <alignment horizontal="right" wrapText="1" indent="1"/>
    </xf>
    <xf numFmtId="0" fontId="43" fillId="25" borderId="33" xfId="0" applyFont="1" applyFill="1" applyBorder="1" applyAlignment="1">
      <alignment horizontal="right" wrapText="1" indent="1"/>
    </xf>
    <xf numFmtId="176" fontId="42" fillId="25" borderId="33" xfId="0" applyNumberFormat="1" applyFont="1" applyFill="1" applyBorder="1" applyAlignment="1">
      <alignment horizontal="right" wrapText="1" indent="1"/>
    </xf>
    <xf numFmtId="0" fontId="43" fillId="25" borderId="41" xfId="0" applyFont="1" applyFill="1" applyBorder="1" applyAlignment="1">
      <alignment horizontal="justify" wrapText="1"/>
    </xf>
    <xf numFmtId="0" fontId="43" fillId="25" borderId="35" xfId="0" applyFont="1" applyFill="1" applyBorder="1" applyAlignment="1">
      <alignment horizontal="right" wrapText="1" indent="1"/>
    </xf>
    <xf numFmtId="176" fontId="43" fillId="25" borderId="35" xfId="0" applyNumberFormat="1" applyFont="1" applyFill="1" applyBorder="1" applyAlignment="1">
      <alignment horizontal="right" wrapText="1" indent="1"/>
    </xf>
    <xf numFmtId="0" fontId="43" fillId="25" borderId="31" xfId="0" applyFont="1" applyFill="1" applyBorder="1" applyAlignment="1">
      <alignment horizontal="right" wrapText="1" indent="1"/>
    </xf>
    <xf numFmtId="176" fontId="42" fillId="25" borderId="29" xfId="0" applyNumberFormat="1" applyFont="1" applyFill="1" applyBorder="1" applyAlignment="1">
      <alignment horizontal="right" wrapText="1" indent="1"/>
    </xf>
    <xf numFmtId="0" fontId="43" fillId="25" borderId="0" xfId="0" applyFont="1" applyFill="1" applyBorder="1" applyAlignment="1">
      <alignment horizontal="justify" wrapText="1"/>
    </xf>
    <xf numFmtId="176" fontId="43" fillId="25" borderId="33" xfId="0" applyNumberFormat="1" applyFont="1" applyFill="1" applyBorder="1" applyAlignment="1">
      <alignment horizontal="right" wrapText="1" indent="1"/>
    </xf>
    <xf numFmtId="0" fontId="42" fillId="25" borderId="34" xfId="0" applyFont="1" applyFill="1" applyBorder="1" applyAlignment="1">
      <alignment horizontal="justify" wrapText="1"/>
    </xf>
    <xf numFmtId="0" fontId="42" fillId="25" borderId="35" xfId="0" applyFont="1" applyFill="1" applyBorder="1" applyAlignment="1">
      <alignment horizontal="right" wrapText="1" indent="1"/>
    </xf>
    <xf numFmtId="176" fontId="42" fillId="25" borderId="35" xfId="0" applyNumberFormat="1" applyFont="1" applyFill="1" applyBorder="1" applyAlignment="1">
      <alignment horizontal="right" wrapText="1" indent="1"/>
    </xf>
    <xf numFmtId="0" fontId="42" fillId="25" borderId="31" xfId="0" applyFont="1" applyFill="1" applyBorder="1" applyAlignment="1">
      <alignment horizontal="right" wrapText="1" indent="1"/>
    </xf>
    <xf numFmtId="0" fontId="42" fillId="25" borderId="12" xfId="0" applyFont="1" applyFill="1" applyBorder="1" applyAlignment="1">
      <alignment horizontal="right" wrapText="1" indent="1"/>
    </xf>
    <xf numFmtId="0" fontId="43" fillId="25" borderId="12" xfId="0" applyFont="1" applyFill="1" applyBorder="1" applyAlignment="1">
      <alignment horizontal="right" wrapText="1" indent="1"/>
    </xf>
    <xf numFmtId="0" fontId="42" fillId="25" borderId="29" xfId="0" applyFont="1" applyFill="1" applyBorder="1" applyAlignment="1">
      <alignment horizontal="left"/>
    </xf>
    <xf numFmtId="0" fontId="42" fillId="25" borderId="14" xfId="0" applyFont="1" applyFill="1" applyBorder="1" applyAlignment="1">
      <alignment horizontal="left" wrapText="1"/>
    </xf>
    <xf numFmtId="0" fontId="42" fillId="25" borderId="21" xfId="0" applyFont="1" applyFill="1" applyBorder="1" applyAlignment="1">
      <alignment horizontal="left" wrapText="1"/>
    </xf>
    <xf numFmtId="0" fontId="43" fillId="25" borderId="33" xfId="0" applyFont="1" applyFill="1" applyBorder="1" applyAlignment="1">
      <alignment horizontal="right" wrapText="1" indent="1"/>
    </xf>
    <xf numFmtId="0" fontId="43" fillId="25" borderId="31" xfId="0" applyFont="1" applyFill="1" applyBorder="1" applyAlignment="1">
      <alignment horizontal="right" wrapText="1" indent="1"/>
    </xf>
    <xf numFmtId="1" fontId="42" fillId="24" borderId="31" xfId="0" applyNumberFormat="1" applyFont="1" applyFill="1" applyBorder="1" applyAlignment="1">
      <alignment horizontal="center" vertical="top" wrapText="1"/>
    </xf>
    <xf numFmtId="176" fontId="47" fillId="25" borderId="32" xfId="0" applyNumberFormat="1" applyFont="1" applyFill="1" applyBorder="1" applyAlignment="1">
      <alignment horizontal="right" wrapText="1" indent="1"/>
    </xf>
    <xf numFmtId="176" fontId="11" fillId="25" borderId="31" xfId="0" applyNumberFormat="1" applyFont="1" applyFill="1" applyBorder="1" applyAlignment="1">
      <alignment horizontal="right" wrapText="1" indent="1"/>
    </xf>
    <xf numFmtId="0" fontId="11" fillId="25" borderId="33" xfId="0" applyFont="1" applyFill="1" applyBorder="1" applyAlignment="1">
      <alignment horizontal="right" vertical="top" wrapText="1" indent="1"/>
    </xf>
    <xf numFmtId="0" fontId="11" fillId="25" borderId="31" xfId="0" applyFont="1" applyFill="1" applyBorder="1" applyAlignment="1">
      <alignment horizontal="right" vertical="top" wrapText="1" indent="1"/>
    </xf>
    <xf numFmtId="0" fontId="9" fillId="25" borderId="26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justify" wrapText="1"/>
    </xf>
    <xf numFmtId="0" fontId="47" fillId="25" borderId="13" xfId="0" applyFont="1" applyFill="1" applyBorder="1" applyAlignment="1">
      <alignment horizontal="justify" wrapText="1"/>
    </xf>
    <xf numFmtId="0" fontId="47" fillId="25" borderId="33" xfId="0" applyFont="1" applyFill="1" applyBorder="1" applyAlignment="1">
      <alignment horizontal="right" vertical="top" wrapText="1" indent="1"/>
    </xf>
    <xf numFmtId="0" fontId="47" fillId="25" borderId="31" xfId="0" applyFont="1" applyFill="1" applyBorder="1" applyAlignment="1">
      <alignment horizontal="right" vertical="top" wrapText="1" indent="1"/>
    </xf>
    <xf numFmtId="0" fontId="47" fillId="25" borderId="11" xfId="0" applyFont="1" applyFill="1" applyBorder="1" applyAlignment="1">
      <alignment horizontal="left" wrapText="1"/>
    </xf>
    <xf numFmtId="0" fontId="47" fillId="25" borderId="13" xfId="0" applyFont="1" applyFill="1" applyBorder="1" applyAlignment="1">
      <alignment horizontal="left" wrapText="1"/>
    </xf>
    <xf numFmtId="176" fontId="50" fillId="24" borderId="29" xfId="0" applyNumberFormat="1" applyFont="1" applyFill="1" applyBorder="1" applyAlignment="1">
      <alignment horizontal="left" vertical="center" wrapText="1"/>
    </xf>
    <xf numFmtId="176" fontId="50" fillId="24" borderId="21" xfId="0" applyNumberFormat="1" applyFont="1" applyFill="1" applyBorder="1" applyAlignment="1">
      <alignment horizontal="left" vertical="center" wrapText="1"/>
    </xf>
    <xf numFmtId="176" fontId="50" fillId="24" borderId="33" xfId="0" applyNumberFormat="1" applyFont="1" applyFill="1" applyBorder="1" applyAlignment="1">
      <alignment horizontal="center" vertical="center" wrapText="1"/>
    </xf>
    <xf numFmtId="176" fontId="50" fillId="24" borderId="31" xfId="0" applyNumberFormat="1" applyFont="1" applyFill="1" applyBorder="1" applyAlignment="1">
      <alignment horizontal="center" vertical="center" wrapText="1"/>
    </xf>
    <xf numFmtId="176" fontId="50" fillId="24" borderId="24" xfId="0" applyNumberFormat="1" applyFont="1" applyFill="1" applyBorder="1" applyAlignment="1">
      <alignment horizontal="center" vertical="center" wrapText="1"/>
    </xf>
    <xf numFmtId="176" fontId="50" fillId="24" borderId="70" xfId="0" applyNumberFormat="1" applyFont="1" applyFill="1" applyBorder="1" applyAlignment="1">
      <alignment horizontal="center" vertical="center" wrapText="1"/>
    </xf>
    <xf numFmtId="1" fontId="9" fillId="24" borderId="33" xfId="0" applyNumberFormat="1" applyFont="1" applyFill="1" applyBorder="1" applyAlignment="1">
      <alignment horizontal="center" vertical="top" wrapText="1"/>
    </xf>
    <xf numFmtId="0" fontId="9" fillId="24" borderId="33" xfId="0" applyFont="1" applyFill="1" applyBorder="1" applyAlignment="1">
      <alignment horizontal="center" vertical="top" wrapText="1"/>
    </xf>
    <xf numFmtId="176" fontId="9" fillId="24" borderId="26" xfId="0" applyNumberFormat="1" applyFont="1" applyFill="1" applyBorder="1" applyAlignment="1" quotePrefix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0" fillId="24" borderId="21" xfId="0" applyFont="1" applyFill="1" applyBorder="1" applyAlignment="1">
      <alignment horizontal="center" wrapText="1"/>
    </xf>
    <xf numFmtId="176" fontId="12" fillId="24" borderId="10" xfId="0" applyNumberFormat="1" applyFont="1" applyFill="1" applyBorder="1" applyAlignment="1">
      <alignment horizontal="left" wrapText="1"/>
    </xf>
    <xf numFmtId="0" fontId="42" fillId="25" borderId="0" xfId="0" applyFont="1" applyFill="1" applyBorder="1" applyAlignment="1">
      <alignment horizontal="left" wrapText="1"/>
    </xf>
    <xf numFmtId="175" fontId="9" fillId="24" borderId="26" xfId="0" applyNumberFormat="1" applyFont="1" applyFill="1" applyBorder="1" applyAlignment="1">
      <alignment horizontal="center" wrapText="1"/>
    </xf>
    <xf numFmtId="175" fontId="9" fillId="24" borderId="13" xfId="0" applyNumberFormat="1" applyFont="1" applyFill="1" applyBorder="1" applyAlignment="1">
      <alignment horizontal="center" wrapText="1"/>
    </xf>
    <xf numFmtId="175" fontId="9" fillId="24" borderId="21" xfId="0" applyNumberFormat="1" applyFont="1" applyFill="1" applyBorder="1" applyAlignment="1">
      <alignment horizontal="center" wrapText="1"/>
    </xf>
    <xf numFmtId="0" fontId="9" fillId="25" borderId="0" xfId="0" applyFont="1" applyFill="1" applyBorder="1" applyAlignment="1">
      <alignment horizontal="left" wrapText="1"/>
    </xf>
    <xf numFmtId="1" fontId="9" fillId="25" borderId="26" xfId="0" applyNumberFormat="1" applyFont="1" applyFill="1" applyBorder="1" applyAlignment="1">
      <alignment horizontal="center" wrapText="1"/>
    </xf>
    <xf numFmtId="0" fontId="9" fillId="25" borderId="13" xfId="0" applyNumberFormat="1" applyFont="1" applyFill="1" applyBorder="1" applyAlignment="1">
      <alignment horizontal="center" wrapText="1"/>
    </xf>
    <xf numFmtId="0" fontId="9" fillId="25" borderId="21" xfId="0" applyNumberFormat="1" applyFont="1" applyFill="1" applyBorder="1" applyAlignment="1">
      <alignment horizontal="center" wrapText="1"/>
    </xf>
    <xf numFmtId="15" fontId="9" fillId="25" borderId="26" xfId="0" applyNumberFormat="1" applyFont="1" applyFill="1" applyBorder="1" applyAlignment="1" quotePrefix="1">
      <alignment horizontal="center" vertical="top" wrapText="1"/>
    </xf>
    <xf numFmtId="15" fontId="9" fillId="25" borderId="13" xfId="0" applyNumberFormat="1" applyFont="1" applyFill="1" applyBorder="1" applyAlignment="1">
      <alignment horizontal="center" vertical="top" wrapText="1"/>
    </xf>
    <xf numFmtId="15" fontId="9" fillId="25" borderId="21" xfId="0" applyNumberFormat="1" applyFont="1" applyFill="1" applyBorder="1" applyAlignment="1">
      <alignment horizontal="center" vertical="top" wrapText="1"/>
    </xf>
    <xf numFmtId="1" fontId="9" fillId="0" borderId="26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24" borderId="26" xfId="0" applyNumberFormat="1" applyFont="1" applyFill="1" applyBorder="1" applyAlignment="1" quotePrefix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9" fillId="24" borderId="21" xfId="0" applyFont="1" applyFill="1" applyBorder="1" applyAlignment="1">
      <alignment horizontal="center" wrapText="1"/>
    </xf>
    <xf numFmtId="1" fontId="9" fillId="25" borderId="72" xfId="0" applyNumberFormat="1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 wrapText="1"/>
    </xf>
    <xf numFmtId="1" fontId="9" fillId="25" borderId="37" xfId="0" applyNumberFormat="1" applyFont="1" applyFill="1" applyBorder="1" applyAlignment="1">
      <alignment horizontal="center" vertical="top" wrapText="1"/>
    </xf>
    <xf numFmtId="192" fontId="9" fillId="0" borderId="26" xfId="0" applyNumberFormat="1" applyFont="1" applyFill="1" applyBorder="1" applyAlignment="1">
      <alignment horizontal="center"/>
    </xf>
    <xf numFmtId="192" fontId="9" fillId="0" borderId="21" xfId="0" applyNumberFormat="1" applyFont="1" applyFill="1" applyBorder="1" applyAlignment="1">
      <alignment horizontal="center"/>
    </xf>
    <xf numFmtId="192" fontId="9" fillId="25" borderId="26" xfId="0" applyNumberFormat="1" applyFont="1" applyFill="1" applyBorder="1" applyAlignment="1">
      <alignment horizontal="center"/>
    </xf>
    <xf numFmtId="192" fontId="9" fillId="25" borderId="21" xfId="0" applyNumberFormat="1" applyFont="1" applyFill="1" applyBorder="1" applyAlignment="1">
      <alignment horizontal="center"/>
    </xf>
    <xf numFmtId="0" fontId="42" fillId="24" borderId="26" xfId="0" applyFont="1" applyFill="1" applyBorder="1" applyAlignment="1">
      <alignment horizontal="center"/>
    </xf>
    <xf numFmtId="0" fontId="42" fillId="24" borderId="21" xfId="0" applyFont="1" applyFill="1" applyBorder="1" applyAlignment="1">
      <alignment horizontal="center"/>
    </xf>
    <xf numFmtId="0" fontId="42" fillId="24" borderId="32" xfId="0" applyFont="1" applyFill="1" applyBorder="1" applyAlignment="1">
      <alignment horizontal="center" vertical="top" wrapText="1"/>
    </xf>
    <xf numFmtId="0" fontId="42" fillId="24" borderId="33" xfId="0" applyFont="1" applyFill="1" applyBorder="1" applyAlignment="1">
      <alignment horizontal="center" vertical="top" wrapText="1"/>
    </xf>
    <xf numFmtId="0" fontId="42" fillId="24" borderId="31" xfId="0" applyFont="1" applyFill="1" applyBorder="1" applyAlignment="1">
      <alignment horizontal="center" vertical="top" wrapText="1"/>
    </xf>
    <xf numFmtId="0" fontId="45" fillId="24" borderId="13" xfId="0" applyFont="1" applyFill="1" applyBorder="1" applyAlignment="1">
      <alignment horizontal="left"/>
    </xf>
    <xf numFmtId="1" fontId="42" fillId="25" borderId="26" xfId="69" applyNumberFormat="1" applyFont="1" applyFill="1" applyBorder="1" applyAlignment="1">
      <alignment horizontal="center" wrapText="1"/>
      <protection/>
    </xf>
    <xf numFmtId="1" fontId="42" fillId="25" borderId="13" xfId="69" applyNumberFormat="1" applyFont="1" applyFill="1" applyBorder="1" applyAlignment="1">
      <alignment horizontal="center" wrapText="1"/>
      <protection/>
    </xf>
    <xf numFmtId="1" fontId="42" fillId="25" borderId="21" xfId="69" applyNumberFormat="1" applyFont="1" applyFill="1" applyBorder="1" applyAlignment="1">
      <alignment horizontal="center" wrapText="1"/>
      <protection/>
    </xf>
    <xf numFmtId="1" fontId="50" fillId="25" borderId="26" xfId="0" applyNumberFormat="1" applyFont="1" applyFill="1" applyBorder="1" applyAlignment="1">
      <alignment horizontal="center" wrapText="1"/>
    </xf>
    <xf numFmtId="1" fontId="50" fillId="25" borderId="13" xfId="0" applyNumberFormat="1" applyFont="1" applyFill="1" applyBorder="1" applyAlignment="1">
      <alignment horizontal="center" wrapText="1"/>
    </xf>
    <xf numFmtId="1" fontId="50" fillId="25" borderId="21" xfId="0" applyNumberFormat="1" applyFont="1" applyFill="1" applyBorder="1" applyAlignment="1">
      <alignment horizontal="center" wrapText="1"/>
    </xf>
    <xf numFmtId="0" fontId="50" fillId="25" borderId="13" xfId="0" applyFont="1" applyFill="1" applyBorder="1" applyAlignment="1">
      <alignment horizontal="justify" wrapText="1"/>
    </xf>
    <xf numFmtId="0" fontId="50" fillId="24" borderId="31" xfId="0" applyFont="1" applyFill="1" applyBorder="1" applyAlignment="1">
      <alignment horizontal="justify" wrapText="1"/>
    </xf>
    <xf numFmtId="176" fontId="54" fillId="24" borderId="31" xfId="0" applyNumberFormat="1" applyFont="1" applyFill="1" applyBorder="1" applyAlignment="1">
      <alignment horizontal="right" wrapText="1" indent="1"/>
    </xf>
    <xf numFmtId="0" fontId="50" fillId="24" borderId="10" xfId="0" applyFont="1" applyFill="1" applyBorder="1" applyAlignment="1">
      <alignment horizontal="justify" wrapText="1"/>
    </xf>
    <xf numFmtId="0" fontId="50" fillId="24" borderId="12" xfId="0" applyFont="1" applyFill="1" applyBorder="1" applyAlignment="1">
      <alignment horizontal="justify" wrapText="1"/>
    </xf>
    <xf numFmtId="176" fontId="49" fillId="24" borderId="12" xfId="0" applyNumberFormat="1" applyFont="1" applyFill="1" applyBorder="1" applyAlignment="1">
      <alignment horizontal="right" wrapText="1" indent="1"/>
    </xf>
    <xf numFmtId="0" fontId="47" fillId="24" borderId="10" xfId="0" applyFont="1" applyFill="1" applyBorder="1" applyAlignment="1">
      <alignment horizontal="justify" wrapText="1"/>
    </xf>
    <xf numFmtId="0" fontId="43" fillId="0" borderId="12" xfId="0" applyFont="1" applyFill="1" applyBorder="1" applyAlignment="1">
      <alignment horizontal="center" wrapText="1"/>
    </xf>
    <xf numFmtId="176" fontId="49" fillId="24" borderId="12" xfId="0" applyNumberFormat="1" applyFont="1" applyFill="1" applyBorder="1" applyAlignment="1">
      <alignment horizontal="right" wrapText="1" indent="1"/>
    </xf>
    <xf numFmtId="0" fontId="47" fillId="24" borderId="11" xfId="0" applyFont="1" applyFill="1" applyBorder="1" applyAlignment="1">
      <alignment horizontal="justify" wrapText="1"/>
    </xf>
    <xf numFmtId="0" fontId="47" fillId="24" borderId="32" xfId="0" applyFont="1" applyFill="1" applyBorder="1" applyAlignment="1">
      <alignment horizontal="justify" wrapText="1"/>
    </xf>
    <xf numFmtId="176" fontId="49" fillId="24" borderId="32" xfId="0" applyNumberFormat="1" applyFont="1" applyFill="1" applyBorder="1" applyAlignment="1">
      <alignment horizontal="right" wrapText="1" indent="1"/>
    </xf>
    <xf numFmtId="0" fontId="47" fillId="24" borderId="13" xfId="0" applyFont="1" applyFill="1" applyBorder="1" applyAlignment="1">
      <alignment horizontal="justify" wrapText="1"/>
    </xf>
    <xf numFmtId="0" fontId="47" fillId="24" borderId="33" xfId="0" applyFont="1" applyFill="1" applyBorder="1" applyAlignment="1">
      <alignment horizontal="justify" wrapText="1"/>
    </xf>
    <xf numFmtId="176" fontId="49" fillId="25" borderId="33" xfId="0" applyNumberFormat="1" applyFont="1" applyFill="1" applyBorder="1" applyAlignment="1">
      <alignment horizontal="right" wrapText="1" indent="1"/>
    </xf>
    <xf numFmtId="176" fontId="49" fillId="24" borderId="33" xfId="0" applyNumberFormat="1" applyFont="1" applyFill="1" applyBorder="1" applyAlignment="1">
      <alignment horizontal="right" wrapText="1" indent="1"/>
    </xf>
    <xf numFmtId="0" fontId="47" fillId="24" borderId="30" xfId="0" applyFont="1" applyFill="1" applyBorder="1" applyAlignment="1">
      <alignment horizontal="justify" wrapText="1"/>
    </xf>
    <xf numFmtId="0" fontId="43" fillId="0" borderId="36" xfId="0" applyFont="1" applyFill="1" applyBorder="1" applyAlignment="1">
      <alignment horizontal="center" wrapText="1"/>
    </xf>
    <xf numFmtId="176" fontId="47" fillId="24" borderId="36" xfId="0" applyNumberFormat="1" applyFont="1" applyFill="1" applyBorder="1" applyAlignment="1">
      <alignment horizontal="right" wrapText="1" indent="1"/>
    </xf>
    <xf numFmtId="0" fontId="50" fillId="25" borderId="68" xfId="0" applyFont="1" applyFill="1" applyBorder="1" applyAlignment="1">
      <alignment horizontal="justify" wrapText="1"/>
    </xf>
    <xf numFmtId="0" fontId="47" fillId="24" borderId="35" xfId="0" applyFont="1" applyFill="1" applyBorder="1" applyAlignment="1">
      <alignment horizontal="justify" wrapText="1"/>
    </xf>
    <xf numFmtId="176" fontId="50" fillId="24" borderId="35" xfId="0" applyNumberFormat="1" applyFont="1" applyFill="1" applyBorder="1" applyAlignment="1">
      <alignment horizontal="right" wrapText="1" indent="1"/>
    </xf>
    <xf numFmtId="0" fontId="50" fillId="24" borderId="35" xfId="0" applyFont="1" applyFill="1" applyBorder="1" applyAlignment="1">
      <alignment horizontal="justify" wrapText="1"/>
    </xf>
    <xf numFmtId="0" fontId="47" fillId="24" borderId="46" xfId="0" applyFont="1" applyFill="1" applyBorder="1" applyAlignment="1">
      <alignment horizontal="justify" wrapText="1"/>
    </xf>
    <xf numFmtId="0" fontId="47" fillId="24" borderId="47" xfId="0" applyFont="1" applyFill="1" applyBorder="1" applyAlignment="1">
      <alignment horizontal="justify" wrapText="1"/>
    </xf>
    <xf numFmtId="176" fontId="47" fillId="24" borderId="47" xfId="0" applyNumberFormat="1" applyFont="1" applyFill="1" applyBorder="1" applyAlignment="1">
      <alignment horizontal="right" wrapText="1" indent="1"/>
    </xf>
    <xf numFmtId="0" fontId="47" fillId="24" borderId="0" xfId="0" applyFont="1" applyFill="1" applyBorder="1" applyAlignment="1">
      <alignment horizontal="justify" wrapText="1"/>
    </xf>
    <xf numFmtId="176" fontId="47" fillId="24" borderId="33" xfId="0" applyNumberFormat="1" applyFont="1" applyFill="1" applyBorder="1" applyAlignment="1">
      <alignment horizontal="right" wrapText="1" indent="1"/>
    </xf>
    <xf numFmtId="0" fontId="47" fillId="24" borderId="0" xfId="0" applyFont="1" applyFill="1" applyBorder="1" applyAlignment="1" quotePrefix="1">
      <alignment horizontal="justify" wrapText="1"/>
    </xf>
    <xf numFmtId="0" fontId="47" fillId="24" borderId="33" xfId="0" applyFont="1" applyFill="1" applyBorder="1" applyAlignment="1" quotePrefix="1">
      <alignment horizontal="justify" wrapText="1"/>
    </xf>
    <xf numFmtId="0" fontId="47" fillId="24" borderId="13" xfId="0" applyFont="1" applyFill="1" applyBorder="1" applyAlignment="1" quotePrefix="1">
      <alignment horizontal="justify" wrapText="1"/>
    </xf>
    <xf numFmtId="0" fontId="47" fillId="24" borderId="31" xfId="0" applyFont="1" applyFill="1" applyBorder="1" applyAlignment="1" quotePrefix="1">
      <alignment horizontal="justify" wrapText="1"/>
    </xf>
    <xf numFmtId="176" fontId="47" fillId="24" borderId="31" xfId="0" applyNumberFormat="1" applyFont="1" applyFill="1" applyBorder="1" applyAlignment="1">
      <alignment horizontal="right" wrapText="1" indent="1"/>
    </xf>
    <xf numFmtId="0" fontId="47" fillId="24" borderId="0" xfId="0" applyFont="1" applyFill="1" applyAlignment="1">
      <alignment horizontal="justify" wrapText="1"/>
    </xf>
    <xf numFmtId="0" fontId="47" fillId="24" borderId="33" xfId="0" applyFont="1" applyFill="1" applyBorder="1" applyAlignment="1">
      <alignment horizontal="justify" wrapText="1"/>
    </xf>
    <xf numFmtId="189" fontId="47" fillId="24" borderId="33" xfId="0" applyNumberFormat="1" applyFont="1" applyFill="1" applyBorder="1" applyAlignment="1">
      <alignment horizontal="right" wrapText="1" indent="1"/>
    </xf>
    <xf numFmtId="176" fontId="49" fillId="24" borderId="33" xfId="0" applyNumberFormat="1" applyFont="1" applyFill="1" applyBorder="1" applyAlignment="1">
      <alignment horizontal="right" wrapText="1" indent="1"/>
    </xf>
    <xf numFmtId="176" fontId="44" fillId="24" borderId="31" xfId="0" applyNumberFormat="1" applyFont="1" applyFill="1" applyBorder="1" applyAlignment="1">
      <alignment horizontal="right" wrapText="1" indent="1"/>
    </xf>
    <xf numFmtId="0" fontId="42" fillId="0" borderId="10" xfId="0" applyFont="1" applyFill="1" applyBorder="1" applyAlignment="1">
      <alignment horizontal="justify" wrapText="1"/>
    </xf>
    <xf numFmtId="0" fontId="42" fillId="26" borderId="34" xfId="0" applyFont="1" applyFill="1" applyBorder="1" applyAlignment="1">
      <alignment horizontal="justify" wrapText="1"/>
    </xf>
    <xf numFmtId="176" fontId="44" fillId="26" borderId="35" xfId="0" applyNumberFormat="1" applyFont="1" applyFill="1" applyBorder="1" applyAlignment="1">
      <alignment horizontal="right" wrapText="1" indent="1"/>
    </xf>
    <xf numFmtId="189" fontId="47" fillId="25" borderId="33" xfId="0" applyNumberFormat="1" applyFont="1" applyFill="1" applyBorder="1" applyAlignment="1">
      <alignment horizontal="right" wrapText="1" indent="1"/>
    </xf>
    <xf numFmtId="176" fontId="49" fillId="25" borderId="33" xfId="0" applyNumberFormat="1" applyFont="1" applyFill="1" applyBorder="1" applyAlignment="1">
      <alignment horizontal="right" wrapText="1" indent="1"/>
    </xf>
    <xf numFmtId="0" fontId="0" fillId="24" borderId="0" xfId="0" applyFill="1" applyAlignment="1">
      <alignment/>
    </xf>
    <xf numFmtId="0" fontId="0" fillId="0" borderId="0" xfId="0" applyAlignment="1">
      <alignment/>
    </xf>
    <xf numFmtId="201" fontId="0" fillId="0" borderId="0" xfId="48" applyNumberFormat="1" applyFont="1" applyAlignment="1">
      <alignment/>
    </xf>
    <xf numFmtId="0" fontId="1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10" fillId="25" borderId="0" xfId="0" applyFont="1" applyFill="1" applyAlignment="1">
      <alignment/>
    </xf>
    <xf numFmtId="0" fontId="0" fillId="0" borderId="0" xfId="0" applyAlignment="1">
      <alignment/>
    </xf>
    <xf numFmtId="0" fontId="47" fillId="25" borderId="21" xfId="0" applyFont="1" applyFill="1" applyBorder="1" applyAlignment="1">
      <alignment horizontal="justify" wrapText="1"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25" borderId="73" xfId="0" applyFill="1" applyBorder="1" applyAlignment="1">
      <alignment/>
    </xf>
    <xf numFmtId="176" fontId="0" fillId="25" borderId="73" xfId="0" applyNumberFormat="1" applyFill="1" applyBorder="1" applyAlignment="1">
      <alignment/>
    </xf>
    <xf numFmtId="0" fontId="0" fillId="25" borderId="0" xfId="0" applyFill="1" applyBorder="1" applyAlignment="1">
      <alignment/>
    </xf>
    <xf numFmtId="176" fontId="0" fillId="25" borderId="0" xfId="0" applyNumberFormat="1" applyFill="1" applyBorder="1" applyAlignment="1">
      <alignment/>
    </xf>
    <xf numFmtId="192" fontId="42" fillId="24" borderId="31" xfId="0" applyNumberFormat="1" applyFont="1" applyFill="1" applyBorder="1" applyAlignment="1">
      <alignment horizontal="right" wrapText="1" indent="1"/>
    </xf>
    <xf numFmtId="192" fontId="42" fillId="24" borderId="31" xfId="0" applyNumberFormat="1" applyFont="1" applyFill="1" applyBorder="1" applyAlignment="1" quotePrefix="1">
      <alignment horizontal="right" wrapText="1" indent="1"/>
    </xf>
    <xf numFmtId="0" fontId="42" fillId="24" borderId="29" xfId="0" applyFont="1" applyFill="1" applyBorder="1" applyAlignment="1">
      <alignment horizontal="justify" wrapText="1"/>
    </xf>
    <xf numFmtId="0" fontId="43" fillId="24" borderId="41" xfId="0" applyFont="1" applyFill="1" applyBorder="1" applyAlignment="1">
      <alignment horizontal="justify" wrapText="1"/>
    </xf>
    <xf numFmtId="176" fontId="43" fillId="24" borderId="35" xfId="0" applyNumberFormat="1" applyFont="1" applyFill="1" applyBorder="1" applyAlignment="1">
      <alignment horizontal="right" wrapText="1" indent="1"/>
    </xf>
    <xf numFmtId="0" fontId="42" fillId="24" borderId="42" xfId="0" applyFont="1" applyFill="1" applyBorder="1" applyAlignment="1">
      <alignment horizontal="justify" wrapText="1"/>
    </xf>
    <xf numFmtId="0" fontId="11" fillId="25" borderId="0" xfId="69" applyFont="1" applyFill="1">
      <alignment/>
      <protection/>
    </xf>
    <xf numFmtId="0" fontId="53" fillId="0" borderId="0" xfId="69" applyFont="1" applyAlignment="1">
      <alignment horizontal="left"/>
      <protection/>
    </xf>
    <xf numFmtId="0" fontId="53" fillId="0" borderId="0" xfId="69" applyFont="1" applyAlignment="1">
      <alignment horizontal="right" indent="1"/>
      <protection/>
    </xf>
    <xf numFmtId="0" fontId="11" fillId="0" borderId="0" xfId="69" applyFont="1">
      <alignment/>
      <protection/>
    </xf>
    <xf numFmtId="0" fontId="53" fillId="0" borderId="0" xfId="69" applyFont="1" applyFill="1" applyAlignment="1">
      <alignment horizontal="left"/>
      <protection/>
    </xf>
    <xf numFmtId="0" fontId="53" fillId="0" borderId="0" xfId="69" applyFont="1" applyFill="1" applyAlignment="1">
      <alignment horizontal="right" indent="1"/>
      <protection/>
    </xf>
    <xf numFmtId="0" fontId="11" fillId="0" borderId="0" xfId="69" applyFont="1" applyFill="1">
      <alignment/>
      <protection/>
    </xf>
    <xf numFmtId="0" fontId="53" fillId="0" borderId="0" xfId="69" applyFont="1" applyFill="1" applyBorder="1" applyAlignment="1">
      <alignment horizontal="right" indent="1"/>
      <protection/>
    </xf>
    <xf numFmtId="0" fontId="53" fillId="0" borderId="55" xfId="69" applyFont="1" applyBorder="1" applyAlignment="1">
      <alignment horizontal="left" vertical="top"/>
      <protection/>
    </xf>
    <xf numFmtId="0" fontId="53" fillId="0" borderId="55" xfId="69" applyFont="1" applyBorder="1" applyAlignment="1">
      <alignment horizontal="left" vertical="top" wrapText="1"/>
      <protection/>
    </xf>
    <xf numFmtId="17" fontId="53" fillId="0" borderId="55" xfId="69" applyNumberFormat="1" applyFont="1" applyFill="1" applyBorder="1" applyAlignment="1">
      <alignment horizontal="right" vertical="top"/>
      <protection/>
    </xf>
    <xf numFmtId="0" fontId="53" fillId="0" borderId="40" xfId="69" applyFont="1" applyBorder="1" applyAlignment="1">
      <alignment horizontal="right" vertical="top" wrapText="1"/>
      <protection/>
    </xf>
    <xf numFmtId="0" fontId="53" fillId="0" borderId="40" xfId="69" applyFont="1" applyBorder="1" applyAlignment="1">
      <alignment horizontal="right" vertical="top" wrapText="1" indent="1"/>
      <protection/>
    </xf>
    <xf numFmtId="0" fontId="53" fillId="0" borderId="55" xfId="69" applyFont="1" applyBorder="1" applyAlignment="1">
      <alignment horizontal="right" vertical="top" wrapText="1"/>
      <protection/>
    </xf>
    <xf numFmtId="0" fontId="53" fillId="0" borderId="40" xfId="69" applyFont="1" applyFill="1" applyBorder="1" applyAlignment="1">
      <alignment horizontal="right" vertical="top" wrapText="1"/>
      <protection/>
    </xf>
    <xf numFmtId="0" fontId="55" fillId="25" borderId="0" xfId="69" applyFont="1" applyFill="1" applyAlignment="1">
      <alignment/>
      <protection/>
    </xf>
    <xf numFmtId="0" fontId="55" fillId="0" borderId="0" xfId="69" applyFont="1" applyFill="1" applyAlignment="1">
      <alignment/>
      <protection/>
    </xf>
    <xf numFmtId="17" fontId="53" fillId="25" borderId="61" xfId="69" applyNumberFormat="1" applyFont="1" applyFill="1" applyBorder="1" applyAlignment="1" quotePrefix="1">
      <alignment horizontal="center"/>
      <protection/>
    </xf>
    <xf numFmtId="49" fontId="53" fillId="25" borderId="61" xfId="69" applyNumberFormat="1" applyFont="1" applyFill="1" applyBorder="1" applyAlignment="1" quotePrefix="1">
      <alignment horizontal="center"/>
      <protection/>
    </xf>
    <xf numFmtId="176" fontId="47" fillId="25" borderId="61" xfId="69" applyNumberFormat="1" applyFont="1" applyFill="1" applyBorder="1" applyAlignment="1">
      <alignment horizontal="right" wrapText="1" indent="1"/>
      <protection/>
    </xf>
    <xf numFmtId="3" fontId="53" fillId="0" borderId="61" xfId="69" applyNumberFormat="1" applyFont="1" applyFill="1" applyBorder="1" applyAlignment="1">
      <alignment horizontal="right" indent="1"/>
      <protection/>
    </xf>
    <xf numFmtId="10" fontId="53" fillId="0" borderId="61" xfId="69" applyNumberFormat="1" applyFont="1" applyFill="1" applyBorder="1" applyAlignment="1">
      <alignment horizontal="right" wrapText="1" indent="1"/>
      <protection/>
    </xf>
    <xf numFmtId="0" fontId="53" fillId="0" borderId="61" xfId="69" applyFont="1" applyFill="1" applyBorder="1" applyAlignment="1">
      <alignment horizontal="right" wrapText="1" indent="1"/>
      <protection/>
    </xf>
    <xf numFmtId="49" fontId="53" fillId="25" borderId="61" xfId="69" applyNumberFormat="1" applyFont="1" applyFill="1" applyBorder="1" applyAlignment="1">
      <alignment horizontal="center"/>
      <protection/>
    </xf>
    <xf numFmtId="176" fontId="47" fillId="0" borderId="61" xfId="69" applyNumberFormat="1" applyFont="1" applyFill="1" applyBorder="1" applyAlignment="1">
      <alignment horizontal="right" wrapText="1" indent="1"/>
      <protection/>
    </xf>
    <xf numFmtId="0" fontId="11" fillId="0" borderId="0" xfId="69" applyFont="1" applyAlignment="1">
      <alignment horizontal="right"/>
      <protection/>
    </xf>
    <xf numFmtId="201" fontId="47" fillId="25" borderId="63" xfId="58" applyNumberFormat="1" applyFont="1" applyFill="1" applyBorder="1" applyAlignment="1">
      <alignment horizontal="right" wrapText="1" indent="1"/>
    </xf>
    <xf numFmtId="201" fontId="47" fillId="25" borderId="65" xfId="58" applyNumberFormat="1" applyFont="1" applyFill="1" applyBorder="1" applyAlignment="1">
      <alignment horizontal="right" wrapText="1" indent="1"/>
    </xf>
    <xf numFmtId="0" fontId="53" fillId="25" borderId="40" xfId="69" applyFont="1" applyFill="1" applyBorder="1" applyAlignment="1">
      <alignment horizontal="left"/>
      <protection/>
    </xf>
    <xf numFmtId="49" fontId="53" fillId="25" borderId="40" xfId="69" applyNumberFormat="1" applyFont="1" applyFill="1" applyBorder="1" applyAlignment="1">
      <alignment horizontal="right" indent="1"/>
      <protection/>
    </xf>
    <xf numFmtId="17" fontId="53" fillId="25" borderId="40" xfId="69" applyNumberFormat="1" applyFont="1" applyFill="1" applyBorder="1" applyAlignment="1">
      <alignment horizontal="right" indent="1"/>
      <protection/>
    </xf>
    <xf numFmtId="3" fontId="53" fillId="25" borderId="40" xfId="69" applyNumberFormat="1" applyFont="1" applyFill="1" applyBorder="1" applyAlignment="1">
      <alignment horizontal="right" indent="1"/>
      <protection/>
    </xf>
    <xf numFmtId="0" fontId="53" fillId="25" borderId="40" xfId="69" applyFont="1" applyFill="1" applyBorder="1" applyAlignment="1">
      <alignment horizontal="right" wrapText="1" indent="1"/>
      <protection/>
    </xf>
    <xf numFmtId="201" fontId="53" fillId="0" borderId="0" xfId="69" applyNumberFormat="1" applyFont="1" applyAlignment="1">
      <alignment horizontal="right" indent="1"/>
      <protection/>
    </xf>
    <xf numFmtId="3" fontId="53" fillId="0" borderId="0" xfId="69" applyNumberFormat="1" applyFont="1" applyAlignment="1">
      <alignment horizontal="right" indent="1"/>
      <protection/>
    </xf>
    <xf numFmtId="0" fontId="53" fillId="25" borderId="0" xfId="69" applyFont="1" applyFill="1" applyAlignment="1">
      <alignment horizontal="left"/>
      <protection/>
    </xf>
    <xf numFmtId="0" fontId="53" fillId="0" borderId="0" xfId="69" applyFont="1" applyBorder="1" applyAlignment="1">
      <alignment horizontal="right" indent="1"/>
      <protection/>
    </xf>
    <xf numFmtId="0" fontId="53" fillId="25" borderId="55" xfId="69" applyFont="1" applyFill="1" applyBorder="1" applyAlignment="1">
      <alignment horizontal="left" vertical="top"/>
      <protection/>
    </xf>
    <xf numFmtId="0" fontId="53" fillId="25" borderId="55" xfId="69" applyFont="1" applyFill="1" applyBorder="1" applyAlignment="1">
      <alignment horizontal="right" vertical="top" wrapText="1" indent="1"/>
      <protection/>
    </xf>
    <xf numFmtId="0" fontId="53" fillId="25" borderId="40" xfId="69" applyFont="1" applyFill="1" applyBorder="1" applyAlignment="1">
      <alignment horizontal="right" vertical="top" wrapText="1" indent="1"/>
      <protection/>
    </xf>
    <xf numFmtId="0" fontId="53" fillId="0" borderId="74" xfId="69" applyFont="1" applyBorder="1" applyAlignment="1">
      <alignment horizontal="right" wrapText="1" indent="1"/>
      <protection/>
    </xf>
    <xf numFmtId="3" fontId="53" fillId="25" borderId="61" xfId="69" applyNumberFormat="1" applyFont="1" applyFill="1" applyBorder="1" applyAlignment="1">
      <alignment horizontal="center"/>
      <protection/>
    </xf>
    <xf numFmtId="3" fontId="53" fillId="0" borderId="0" xfId="69" applyNumberFormat="1" applyFont="1" applyFill="1" applyBorder="1" applyAlignment="1">
      <alignment horizontal="right" indent="1"/>
      <protection/>
    </xf>
    <xf numFmtId="3" fontId="53" fillId="25" borderId="74" xfId="69" applyNumberFormat="1" applyFont="1" applyFill="1" applyBorder="1" applyAlignment="1">
      <alignment horizontal="right" indent="1"/>
      <protection/>
    </xf>
    <xf numFmtId="3" fontId="53" fillId="0" borderId="74" xfId="69" applyNumberFormat="1" applyFont="1" applyFill="1" applyBorder="1" applyAlignment="1">
      <alignment horizontal="right" indent="1"/>
      <protection/>
    </xf>
    <xf numFmtId="0" fontId="53" fillId="25" borderId="0" xfId="69" applyFont="1" applyFill="1" applyBorder="1" applyAlignment="1">
      <alignment horizontal="right" indent="1"/>
      <protection/>
    </xf>
    <xf numFmtId="0" fontId="53" fillId="25" borderId="0" xfId="69" applyFont="1" applyFill="1" applyAlignment="1">
      <alignment horizontal="right" indent="1"/>
      <protection/>
    </xf>
    <xf numFmtId="0" fontId="11" fillId="0" borderId="0" xfId="69" applyFont="1" applyBorder="1">
      <alignment/>
      <protection/>
    </xf>
    <xf numFmtId="0" fontId="9" fillId="25" borderId="40" xfId="0" applyFont="1" applyFill="1" applyBorder="1" applyAlignment="1">
      <alignment/>
    </xf>
    <xf numFmtId="0" fontId="9" fillId="0" borderId="29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0" xfId="0" applyFont="1" applyFill="1" applyBorder="1" applyAlignment="1">
      <alignment horizontal="left" wrapText="1"/>
    </xf>
    <xf numFmtId="176" fontId="9" fillId="0" borderId="36" xfId="0" applyNumberFormat="1" applyFont="1" applyFill="1" applyBorder="1" applyAlignment="1">
      <alignment horizontal="right" indent="1"/>
    </xf>
    <xf numFmtId="176" fontId="43" fillId="0" borderId="31" xfId="69" applyNumberFormat="1" applyFont="1" applyFill="1" applyBorder="1" applyAlignment="1">
      <alignment horizontal="right" wrapText="1" indent="1"/>
      <protection/>
    </xf>
    <xf numFmtId="0" fontId="42" fillId="25" borderId="30" xfId="69" applyFont="1" applyFill="1" applyBorder="1" applyAlignment="1">
      <alignment horizontal="left" wrapText="1"/>
      <protection/>
    </xf>
    <xf numFmtId="176" fontId="42" fillId="0" borderId="36" xfId="69" applyNumberFormat="1" applyFont="1" applyFill="1" applyBorder="1" applyAlignment="1">
      <alignment horizontal="right" wrapText="1" indent="1"/>
      <protection/>
    </xf>
    <xf numFmtId="176" fontId="42" fillId="25" borderId="36" xfId="69" applyNumberFormat="1" applyFont="1" applyFill="1" applyBorder="1" applyAlignment="1">
      <alignment horizontal="right" wrapText="1" indent="1"/>
      <protection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Migliaia (0)_BIL_CIVIL98" xfId="49"/>
    <cellStyle name="Comma [0]" xfId="50"/>
    <cellStyle name="Migliaia [0] 2" xfId="51"/>
    <cellStyle name="Migliaia [0] 3" xfId="52"/>
    <cellStyle name="Migliaia [0] 5" xfId="53"/>
    <cellStyle name="Migliaia 10" xfId="54"/>
    <cellStyle name="Migliaia 11" xfId="55"/>
    <cellStyle name="Migliaia 12" xfId="56"/>
    <cellStyle name="Migliaia 13" xfId="57"/>
    <cellStyle name="Migliaia 13 2" xfId="58"/>
    <cellStyle name="Migliaia 14" xfId="59"/>
    <cellStyle name="Migliaia 2" xfId="60"/>
    <cellStyle name="Migliaia 3" xfId="61"/>
    <cellStyle name="Migliaia 4" xfId="62"/>
    <cellStyle name="Migliaia 5" xfId="63"/>
    <cellStyle name="Migliaia 6" xfId="64"/>
    <cellStyle name="Migliaia 7" xfId="65"/>
    <cellStyle name="Migliaia 8" xfId="66"/>
    <cellStyle name="Migliaia 9" xfId="67"/>
    <cellStyle name="Neutrale" xfId="68"/>
    <cellStyle name="Normale 2" xfId="69"/>
    <cellStyle name="Normale 4" xfId="70"/>
    <cellStyle name="Normale 4 2" xfId="71"/>
    <cellStyle name="Nota" xfId="72"/>
    <cellStyle name="Output" xfId="73"/>
    <cellStyle name="Percent" xfId="74"/>
    <cellStyle name="Percentuale 2" xfId="75"/>
    <cellStyle name="Percentuale 3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otale" xfId="84"/>
    <cellStyle name="Valore non valido" xfId="85"/>
    <cellStyle name="Valore valido" xfId="86"/>
    <cellStyle name="Currency" xfId="87"/>
    <cellStyle name="Valuta (0)_BIL_CIVIL98" xfId="88"/>
    <cellStyle name="Currency [0]" xfId="89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Analisi%20cash%20flow%20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Report_2\Report_2\EXCELL%2030_09_NEW\Custo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BILANCIO12-12\Copia%20di%20retrieve%20per%20nota%20integrativa%202_31-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Hyperion\FileHype\BILCO10\Cda2010\Copia%20di%20retrieve%20per%20nota%20integrativa%202_31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Hyperion\FileHype\Nota%20integrativa%20auto\Bilancio%20d'Esercizio\Master\Copia%20di%20retrieve%20per%20nota%20integrativa%202_31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Hyperion\FileHype\Semsog13\Semestrale_new_19.07_ore20.03\retrievenotaintegrativ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lenia.cogliandro\Desktop\BILCO15_13_04_16\BILCO15\Master%20Bilancio%202015_07.04%20h18\retrievenotaintegrativa1_31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yperion\FileHype\BILCO16\Master%20bilancio%202016\retrievenotaintegrativa1_3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AUDIT_Imposte pagate"/>
      <sheetName val="AUDIT_Interessi pagati"/>
      <sheetName val="Vendita controllate"/>
      <sheetName val="Variazione altri titoli"/>
      <sheetName val="Variazione prestiti lt"/>
      <sheetName val="Variazione leas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  <sheetName val="COSTO VARIABILE DEL VENDUTO"/>
      <sheetName val="ALTRI COSTI"/>
      <sheetName val="AMMORTAMMENTI"/>
      <sheetName val="COSTO DEL LAVORO"/>
      <sheetName val="BENEFICI PER I DIPENDENTI"/>
      <sheetName val="UTILE PER AZIONE"/>
      <sheetName val="ALTR. COST. NON OP + ONERI FIN."/>
      <sheetName val="Rapporti con le parti correlate"/>
      <sheetName val="Leasing oper."/>
      <sheetName val="Garanzie prest."/>
      <sheetName val="Partecipazion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  <sheetName val="COSTO VARIABILE DEL VENDUTO"/>
      <sheetName val="ALTRI COSTI"/>
      <sheetName val="AMMORTAMMENTI"/>
      <sheetName val="COSTO DEL LAVORO"/>
      <sheetName val="BENEFICI PER I DIPENDENTI"/>
      <sheetName val="UTILE PER AZIONE"/>
      <sheetName val="ALTR. COST. NON OP + ONERI FIN."/>
      <sheetName val="Rapporti con le parti correlate"/>
      <sheetName val="Leasing oper."/>
      <sheetName val="Garanzie prest."/>
      <sheetName val="Partecipazion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  <sheetName val="COSTO VARIABILE DEL VENDUTO"/>
      <sheetName val="ALTRI COSTI"/>
      <sheetName val="AMMORTAMMENTI"/>
      <sheetName val="COSTO DEL LAVORO"/>
      <sheetName val="BENEFICI PER I DIPENDENTI"/>
      <sheetName val="UTILE PER AZIONE"/>
      <sheetName val="ALTR. COST. NON OP + ONERI FIN."/>
      <sheetName val="Rapporti con le parti correlate"/>
      <sheetName val="Leasing oper."/>
      <sheetName val="Garanzie prest."/>
      <sheetName val="Partecipazion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V"/>
      <sheetName val="Andamento vendite div_ new"/>
      <sheetName val="Andamento vendite"/>
      <sheetName val="Sales to Russia"/>
      <sheetName val="Andamento vendite cliente"/>
      <sheetName val="CE cons. riclass."/>
      <sheetName val="P&amp;L "/>
      <sheetName val="Organico"/>
      <sheetName val="Riconciliazione MEURO"/>
      <sheetName val="Gest. Finanz. SOG"/>
      <sheetName val="Str patr+Rend fin+Indeb fin"/>
      <sheetName val="SP"/>
      <sheetName val="CE cons con note"/>
      <sheetName val="Tabella per IAS 19"/>
      <sheetName val="Utili e perdite complessivi"/>
      <sheetName val="Mov PN cons."/>
      <sheetName val="Riserve e utili a nuovo"/>
      <sheetName val="Dettaglio imposte CE complessiv"/>
      <sheetName val="Cash Flow_IAS"/>
      <sheetName val="Formato_IAS"/>
      <sheetName val="SP MIV"/>
      <sheetName val="Tassi di cambio"/>
      <sheetName val="EXCH"/>
      <sheetName val="IDS"/>
      <sheetName val="Per area geografica"/>
      <sheetName val="Cash + Fin assets"/>
      <sheetName val="Rimanenze"/>
      <sheetName val="Crediti"/>
      <sheetName val="Immobilizazioni materiali"/>
      <sheetName val="Immobilizazione immateriali"/>
      <sheetName val="Part. in soc. coll."/>
      <sheetName val="Altre attività finanziarie dpv"/>
      <sheetName val="Altri Crediti"/>
      <sheetName val="Deb. verso banche e altri finan"/>
      <sheetName val="Dettaglio finanziamenti"/>
      <sheetName val="Leasing finanziari"/>
      <sheetName val="Deb. comm. e altri deb. corr."/>
      <sheetName val="Fondi a lungo termine"/>
      <sheetName val="TFR _ristruttur._altri risch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INDICE"/>
      <sheetName val="Stato Patrimoniale consolid_res"/>
      <sheetName val="CE cons. riclass. "/>
      <sheetName val="SP"/>
      <sheetName val="P&amp;L "/>
      <sheetName val="Utili e perdite complessivi"/>
      <sheetName val="Cash Flow_IAS"/>
      <sheetName val="Formato_IAS"/>
      <sheetName val="Mov PN cons."/>
      <sheetName val="Dettaglio imposte CE complessiv"/>
      <sheetName val="Composizione gruppo"/>
      <sheetName val="Tassi di cambio"/>
      <sheetName val="EXCH"/>
      <sheetName val="Tassi di ammort."/>
      <sheetName val="IDS"/>
      <sheetName val="Per area geografica"/>
      <sheetName val="Vendite per cliente"/>
      <sheetName val="Cash + Fin assets"/>
      <sheetName val="Rimanenze"/>
      <sheetName val="Crediti"/>
      <sheetName val="Immobilizzazioni materiali "/>
      <sheetName val="Immobilizzazione immateriali"/>
      <sheetName val="Altre attività finanziarie dpv"/>
      <sheetName val="Altri crediti"/>
      <sheetName val="Deb. verso banche e altri finan"/>
      <sheetName val="Dettaglio finanziamenti 2015"/>
      <sheetName val="Dettaglio finanziamenti 2014"/>
      <sheetName val="Leasing finanziari"/>
      <sheetName val="Deb. comm. e altri deb. corr."/>
      <sheetName val="Fondi a lungo termine"/>
      <sheetName val="Pension area goegrafica"/>
      <sheetName val="Fondo TFR e ristruttur."/>
      <sheetName val="Imposte ant. e diff."/>
      <sheetName val="Capitale soc e riserve"/>
      <sheetName val="Riserve e utili a nuovo new"/>
      <sheetName val="Riserve e utili a nuovo"/>
      <sheetName val="Capitale e riserve terzi"/>
      <sheetName val="Dettaglio NCI"/>
      <sheetName val="CASH FLOW IAS - SIS"/>
      <sheetName val="SIS"/>
      <sheetName val="CASH FLOW IAS - SSC"/>
      <sheetName val="SSC"/>
      <sheetName val="CASH FLOW IAS - SAI"/>
      <sheetName val="SAI"/>
      <sheetName val="CASH FLOW IAS - FND"/>
      <sheetName val="FND"/>
      <sheetName val="CASH FLOW IAS - AIN"/>
      <sheetName val="AIN"/>
      <sheetName val="CASH FLOW IAS - SSH"/>
      <sheetName val="SSH"/>
      <sheetName val="Analisi PFN_new"/>
      <sheetName val="Strumenti finanz"/>
      <sheetName val="Sensitivity"/>
      <sheetName val="Strumenti copertura cambi"/>
      <sheetName val="Strumenti copertura tassi"/>
      <sheetName val="Categorie strumenti finanziari"/>
      <sheetName val="Fondo svalutazione crediti"/>
      <sheetName val="Ageing"/>
      <sheetName val="Rapporti con le parti correlate"/>
      <sheetName val="Analisi della PFN"/>
      <sheetName val="SP consolid MIV_v2"/>
      <sheetName val="Stato Patrimoniale consolid MIV"/>
      <sheetName val="SP MIV"/>
      <sheetName val="Per area geografica_OLD"/>
      <sheetName val="Immob materiali_OLD"/>
      <sheetName val="Immobilizzazione imm_OLD"/>
      <sheetName val="Market trend impairment"/>
      <sheetName val="Part. in soc. coll. new"/>
    </sheetNames>
    <sheetDataSet>
      <sheetData sheetId="3">
        <row r="6">
          <cell r="M6">
            <v>2015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INDICE"/>
      <sheetName val="Stato Patrimoniale consolid_res"/>
      <sheetName val="SP"/>
      <sheetName val="CE cons. riclass. "/>
      <sheetName val="P&amp;L "/>
      <sheetName val="Utili e perdite complessivi"/>
      <sheetName val="Cash Flow_IAS"/>
      <sheetName val="Formato_IAS"/>
      <sheetName val="Mov PN cons."/>
      <sheetName val="Dettaglio imposte CE complessiv"/>
      <sheetName val="Foglio1"/>
      <sheetName val="Composizione gruppo"/>
      <sheetName val="Tassi di cambio"/>
      <sheetName val="EXCH"/>
      <sheetName val="Tassi di ammort."/>
      <sheetName val="IDS"/>
      <sheetName val="Per area geografica"/>
      <sheetName val="Vendite per cliente"/>
      <sheetName val="Cash + Fin assets"/>
      <sheetName val="Rimanenze"/>
      <sheetName val="Crediti"/>
      <sheetName val="Immobilizzazioni materiali "/>
      <sheetName val="Immobilizzazioni immateriali"/>
      <sheetName val="Altre attività finanziarie dpv"/>
      <sheetName val="Altri crediti"/>
      <sheetName val="Deb. verso banche e altri finan"/>
      <sheetName val="Dettaglio finanziamenti 2016"/>
      <sheetName val="Dettaglio finanziam. 30.06.16"/>
      <sheetName val="Dettaglio finanziamenti 2015"/>
      <sheetName val="Dettaglio finanziamenti 2014"/>
      <sheetName val="Leasing finanziari"/>
      <sheetName val="Deb. comm. e altri deb. corr."/>
      <sheetName val="Fondi a lungo termine"/>
      <sheetName val="Fondi pensione_2"/>
      <sheetName val="Fondo TFR e ristruttur."/>
      <sheetName val="Imposte ant. e diff."/>
      <sheetName val="Capitale soc e riserve"/>
      <sheetName val="Riserve e utili a nuovo new"/>
      <sheetName val="Riserve e utili a nuovo"/>
      <sheetName val="Capitale e riserve terzi"/>
      <sheetName val="Dettaglio NCI"/>
      <sheetName val="CASH FLOW IAS - SIS"/>
      <sheetName val="SIS"/>
      <sheetName val="CASH FLOW IAS - SSC"/>
      <sheetName val="SSC"/>
      <sheetName val="CASH FLOW IAS - SAI"/>
      <sheetName val="SAI"/>
      <sheetName val="CASH FLOW IAS - FND"/>
      <sheetName val="FND"/>
      <sheetName val="CASH FLOW IAS - AIN"/>
      <sheetName val="AIN"/>
      <sheetName val="CASH FLOW IAS - SSH"/>
      <sheetName val="SSH"/>
      <sheetName val="Analisi PFN_new"/>
      <sheetName val="Sensitivity"/>
      <sheetName val="Strumenti finanz"/>
      <sheetName val="Strumenti copertura cambi"/>
      <sheetName val="Strumenti copertura tassi_2015"/>
      <sheetName val="Strumenti copertura tassi_2016"/>
      <sheetName val="Categorie strumenti finanziari"/>
      <sheetName val="Fondo svalutazione crediti"/>
      <sheetName val="Ageing"/>
      <sheetName val="Rapporti con le parti correlate"/>
      <sheetName val="Analisi della PFN"/>
      <sheetName val="SP consolid MIV_v2"/>
      <sheetName val="Stato Patrimoniale consolid MIV"/>
      <sheetName val="SP MIV"/>
      <sheetName val="Per area geografica_OLD"/>
      <sheetName val="Immob materiali_OLD"/>
      <sheetName val="Immobilizzazione imm_OLD"/>
      <sheetName val="Market trend impairment"/>
      <sheetName val="Part. in soc. coll.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2"/>
  <sheetViews>
    <sheetView showGridLines="0" tabSelected="1" zoomScalePageLayoutView="0" workbookViewId="0" topLeftCell="A1">
      <selection activeCell="E48" sqref="E48"/>
    </sheetView>
  </sheetViews>
  <sheetFormatPr defaultColWidth="9.140625" defaultRowHeight="12.75"/>
  <cols>
    <col min="1" max="1" width="9.28125" style="112" customWidth="1"/>
    <col min="2" max="2" width="53.421875" style="112" customWidth="1"/>
    <col min="3" max="3" width="7.57421875" style="112" bestFit="1" customWidth="1"/>
    <col min="4" max="5" width="13.7109375" style="112" customWidth="1"/>
    <col min="6" max="6" width="11.140625" style="112" bestFit="1" customWidth="1"/>
    <col min="7" max="8" width="9.140625" style="112" customWidth="1"/>
    <col min="9" max="16384" width="9.140625" style="112" customWidth="1"/>
  </cols>
  <sheetData>
    <row r="2" s="142" customFormat="1" ht="12.75" customHeight="1">
      <c r="B2" s="359" t="s">
        <v>499</v>
      </c>
    </row>
    <row r="3" s="142" customFormat="1" ht="12.75" customHeight="1">
      <c r="B3" s="142" t="s">
        <v>73</v>
      </c>
    </row>
    <row r="4" s="142" customFormat="1" ht="12.75" customHeight="1"/>
    <row r="5" spans="2:5" ht="15" customHeight="1">
      <c r="B5" s="736" t="s">
        <v>193</v>
      </c>
      <c r="C5" s="737" t="s">
        <v>223</v>
      </c>
      <c r="D5" s="738" t="s">
        <v>696</v>
      </c>
      <c r="E5" s="738" t="s">
        <v>627</v>
      </c>
    </row>
    <row r="6" spans="2:5" ht="13.5" customHeight="1">
      <c r="B6" s="739"/>
      <c r="C6" s="740"/>
      <c r="D6" s="741"/>
      <c r="E6" s="741"/>
    </row>
    <row r="7" spans="2:5" ht="13.5" customHeight="1">
      <c r="B7" s="739" t="s">
        <v>224</v>
      </c>
      <c r="C7" s="740"/>
      <c r="D7" s="740"/>
      <c r="E7" s="740"/>
    </row>
    <row r="8" spans="2:12" ht="13.5" customHeight="1">
      <c r="B8" s="739" t="s">
        <v>37</v>
      </c>
      <c r="C8" s="742">
        <v>5</v>
      </c>
      <c r="D8" s="743">
        <v>93661</v>
      </c>
      <c r="E8" s="743">
        <v>121892</v>
      </c>
      <c r="L8" s="159"/>
    </row>
    <row r="9" spans="2:12" ht="13.5" customHeight="1">
      <c r="B9" s="739" t="s">
        <v>14</v>
      </c>
      <c r="C9" s="742">
        <v>6</v>
      </c>
      <c r="D9" s="743">
        <v>5881</v>
      </c>
      <c r="E9" s="743">
        <v>6335</v>
      </c>
      <c r="L9" s="159"/>
    </row>
    <row r="10" spans="2:12" ht="13.5" customHeight="1" hidden="1">
      <c r="B10" s="739" t="s">
        <v>695</v>
      </c>
      <c r="C10" s="742"/>
      <c r="D10" s="743">
        <v>0</v>
      </c>
      <c r="E10" s="743">
        <v>0</v>
      </c>
      <c r="L10" s="159"/>
    </row>
    <row r="11" spans="2:12" ht="13.5" customHeight="1">
      <c r="B11" s="739" t="s">
        <v>516</v>
      </c>
      <c r="C11" s="742"/>
      <c r="D11" s="743"/>
      <c r="E11" s="743"/>
      <c r="L11" s="159"/>
    </row>
    <row r="12" spans="2:12" ht="13.5" customHeight="1">
      <c r="B12" s="739" t="s">
        <v>225</v>
      </c>
      <c r="C12" s="742">
        <v>7</v>
      </c>
      <c r="D12" s="743">
        <v>164977</v>
      </c>
      <c r="E12" s="743">
        <v>159694</v>
      </c>
      <c r="L12" s="159"/>
    </row>
    <row r="13" spans="2:12" ht="13.5" customHeight="1">
      <c r="B13" s="739" t="s">
        <v>226</v>
      </c>
      <c r="C13" s="742">
        <v>8</v>
      </c>
      <c r="D13" s="743">
        <v>158466</v>
      </c>
      <c r="E13" s="743">
        <v>143489</v>
      </c>
      <c r="F13" s="136"/>
      <c r="G13" s="142"/>
      <c r="H13" s="142"/>
      <c r="I13" s="142"/>
      <c r="L13" s="159"/>
    </row>
    <row r="14" spans="2:12" ht="13.5" customHeight="1">
      <c r="B14" s="739" t="s">
        <v>227</v>
      </c>
      <c r="C14" s="742">
        <v>8</v>
      </c>
      <c r="D14" s="743">
        <v>6820</v>
      </c>
      <c r="E14" s="743">
        <v>7915</v>
      </c>
      <c r="F14" s="142"/>
      <c r="G14" s="142"/>
      <c r="H14" s="142"/>
      <c r="I14" s="142"/>
      <c r="L14" s="159"/>
    </row>
    <row r="15" spans="2:12" ht="13.5" customHeight="1">
      <c r="B15" s="739" t="s">
        <v>228</v>
      </c>
      <c r="C15" s="742">
        <v>8</v>
      </c>
      <c r="D15" s="743">
        <v>24192</v>
      </c>
      <c r="E15" s="743">
        <v>26753</v>
      </c>
      <c r="F15" s="142"/>
      <c r="G15" s="142"/>
      <c r="H15" s="142"/>
      <c r="I15" s="142"/>
      <c r="L15" s="159"/>
    </row>
    <row r="16" spans="2:12" ht="13.5" customHeight="1">
      <c r="B16" s="739" t="s">
        <v>229</v>
      </c>
      <c r="C16" s="742">
        <v>8</v>
      </c>
      <c r="D16" s="743">
        <v>3689</v>
      </c>
      <c r="E16" s="743">
        <v>3974</v>
      </c>
      <c r="F16" s="142"/>
      <c r="G16" s="142"/>
      <c r="H16" s="142"/>
      <c r="I16" s="142"/>
      <c r="L16" s="159"/>
    </row>
    <row r="17" spans="2:12" ht="13.5" customHeight="1" thickBot="1">
      <c r="B17" s="744" t="s">
        <v>230</v>
      </c>
      <c r="C17" s="745"/>
      <c r="D17" s="746">
        <v>358144</v>
      </c>
      <c r="E17" s="746">
        <v>341825</v>
      </c>
      <c r="F17" s="142"/>
      <c r="G17" s="142"/>
      <c r="H17" s="142"/>
      <c r="I17" s="142"/>
      <c r="L17" s="159"/>
    </row>
    <row r="18" spans="2:12" ht="13.5" customHeight="1">
      <c r="B18" s="736" t="s">
        <v>231</v>
      </c>
      <c r="C18" s="747"/>
      <c r="D18" s="635">
        <v>457686</v>
      </c>
      <c r="E18" s="635">
        <v>470052</v>
      </c>
      <c r="F18" s="142"/>
      <c r="G18" s="142"/>
      <c r="H18" s="142"/>
      <c r="I18" s="142"/>
      <c r="L18" s="159"/>
    </row>
    <row r="19" spans="2:12" ht="13.5" customHeight="1">
      <c r="B19" s="739" t="s">
        <v>232</v>
      </c>
      <c r="C19" s="741"/>
      <c r="D19" s="743"/>
      <c r="E19" s="743"/>
      <c r="F19" s="142"/>
      <c r="G19" s="142"/>
      <c r="H19" s="142"/>
      <c r="I19" s="142"/>
      <c r="L19" s="159"/>
    </row>
    <row r="20" spans="2:12" ht="13.5" customHeight="1">
      <c r="B20" s="739" t="s">
        <v>16</v>
      </c>
      <c r="C20" s="741"/>
      <c r="D20" s="743"/>
      <c r="E20" s="743"/>
      <c r="F20" s="142"/>
      <c r="G20" s="142"/>
      <c r="H20" s="142"/>
      <c r="I20" s="142"/>
      <c r="L20" s="159"/>
    </row>
    <row r="21" spans="2:12" ht="13.5" customHeight="1">
      <c r="B21" s="739" t="s">
        <v>233</v>
      </c>
      <c r="C21" s="742">
        <v>9</v>
      </c>
      <c r="D21" s="743">
        <v>12818</v>
      </c>
      <c r="E21" s="743">
        <v>14299</v>
      </c>
      <c r="F21" s="142"/>
      <c r="G21" s="142"/>
      <c r="H21" s="142"/>
      <c r="I21" s="142"/>
      <c r="L21" s="159"/>
    </row>
    <row r="22" spans="2:12" ht="13.5" customHeight="1">
      <c r="B22" s="739" t="s">
        <v>266</v>
      </c>
      <c r="C22" s="742">
        <v>9</v>
      </c>
      <c r="D22" s="743">
        <v>243263</v>
      </c>
      <c r="E22" s="748">
        <v>232610</v>
      </c>
      <c r="F22" s="142"/>
      <c r="G22" s="142"/>
      <c r="H22" s="142"/>
      <c r="I22" s="142"/>
      <c r="L22" s="159"/>
    </row>
    <row r="23" spans="2:12" ht="13.5" customHeight="1">
      <c r="B23" s="739" t="s">
        <v>267</v>
      </c>
      <c r="C23" s="742">
        <v>9</v>
      </c>
      <c r="D23" s="743">
        <v>6401</v>
      </c>
      <c r="E23" s="743">
        <v>5343</v>
      </c>
      <c r="F23" s="142"/>
      <c r="G23" s="142"/>
      <c r="H23" s="142"/>
      <c r="I23" s="142"/>
      <c r="L23" s="159"/>
    </row>
    <row r="24" spans="2:12" ht="13.5" customHeight="1">
      <c r="B24" s="749" t="s">
        <v>268</v>
      </c>
      <c r="C24" s="742"/>
      <c r="D24" s="750">
        <v>8105</v>
      </c>
      <c r="E24" s="750">
        <v>6832</v>
      </c>
      <c r="F24" s="142"/>
      <c r="G24" s="142"/>
      <c r="H24" s="142"/>
      <c r="I24" s="142"/>
      <c r="L24" s="159"/>
    </row>
    <row r="25" spans="2:12" ht="13.5" customHeight="1">
      <c r="B25" s="736" t="s">
        <v>269</v>
      </c>
      <c r="C25" s="747">
        <v>10</v>
      </c>
      <c r="D25" s="635">
        <v>281650</v>
      </c>
      <c r="E25" s="635">
        <v>284050</v>
      </c>
      <c r="F25" s="142"/>
      <c r="G25" s="142"/>
      <c r="H25" s="142"/>
      <c r="I25" s="142"/>
      <c r="L25" s="159"/>
    </row>
    <row r="26" spans="2:12" ht="13.5" customHeight="1">
      <c r="B26" s="736" t="s">
        <v>270</v>
      </c>
      <c r="C26" s="747"/>
      <c r="D26" s="635">
        <v>544132</v>
      </c>
      <c r="E26" s="635">
        <v>536302</v>
      </c>
      <c r="F26" s="142"/>
      <c r="G26" s="142"/>
      <c r="H26" s="142"/>
      <c r="I26" s="142"/>
      <c r="L26" s="159"/>
    </row>
    <row r="27" spans="2:12" ht="13.5" customHeight="1">
      <c r="B27" s="739" t="s">
        <v>271</v>
      </c>
      <c r="C27" s="742"/>
      <c r="D27" s="743"/>
      <c r="E27" s="743"/>
      <c r="F27" s="142"/>
      <c r="G27" s="142"/>
      <c r="H27" s="142"/>
      <c r="I27" s="142"/>
      <c r="L27" s="159"/>
    </row>
    <row r="28" spans="2:12" ht="13.5" customHeight="1" hidden="1">
      <c r="B28" s="739" t="s">
        <v>383</v>
      </c>
      <c r="C28" s="742">
        <v>11</v>
      </c>
      <c r="D28" s="743">
        <v>0</v>
      </c>
      <c r="E28" s="743">
        <v>0</v>
      </c>
      <c r="F28" s="142"/>
      <c r="G28" s="142"/>
      <c r="H28" s="142"/>
      <c r="I28" s="142"/>
      <c r="L28" s="159"/>
    </row>
    <row r="29" spans="2:12" ht="13.5" customHeight="1">
      <c r="B29" s="739" t="s">
        <v>273</v>
      </c>
      <c r="C29" s="742">
        <v>12</v>
      </c>
      <c r="D29" s="743">
        <v>46</v>
      </c>
      <c r="E29" s="743">
        <v>439</v>
      </c>
      <c r="F29" s="142"/>
      <c r="G29" s="142"/>
      <c r="H29" s="142"/>
      <c r="I29" s="142"/>
      <c r="L29" s="159"/>
    </row>
    <row r="30" spans="2:12" ht="13.5" customHeight="1">
      <c r="B30" s="739" t="s">
        <v>274</v>
      </c>
      <c r="C30" s="742">
        <v>13</v>
      </c>
      <c r="D30" s="743">
        <v>4</v>
      </c>
      <c r="E30" s="743">
        <v>4</v>
      </c>
      <c r="F30" s="142"/>
      <c r="G30" s="142"/>
      <c r="H30" s="142"/>
      <c r="I30" s="142"/>
      <c r="L30" s="159"/>
    </row>
    <row r="31" spans="2:12" ht="13.5" customHeight="1">
      <c r="B31" s="739" t="s">
        <v>369</v>
      </c>
      <c r="C31" s="742">
        <v>13</v>
      </c>
      <c r="D31" s="743">
        <v>15770</v>
      </c>
      <c r="E31" s="743">
        <v>13156</v>
      </c>
      <c r="F31" s="136"/>
      <c r="G31" s="142"/>
      <c r="H31" s="142"/>
      <c r="I31" s="142"/>
      <c r="L31" s="159"/>
    </row>
    <row r="32" spans="2:12" ht="13.5" customHeight="1">
      <c r="B32" s="739" t="s">
        <v>227</v>
      </c>
      <c r="C32" s="742">
        <v>13</v>
      </c>
      <c r="D32" s="743">
        <v>29818</v>
      </c>
      <c r="E32" s="743">
        <v>34666</v>
      </c>
      <c r="F32" s="136"/>
      <c r="G32" s="142"/>
      <c r="H32" s="142"/>
      <c r="I32" s="142"/>
      <c r="L32" s="159"/>
    </row>
    <row r="33" spans="2:12" ht="13.5" customHeight="1">
      <c r="B33" s="736" t="s">
        <v>275</v>
      </c>
      <c r="C33" s="747" t="s">
        <v>71</v>
      </c>
      <c r="D33" s="635">
        <v>56810</v>
      </c>
      <c r="E33" s="635">
        <v>65301</v>
      </c>
      <c r="F33" s="142"/>
      <c r="G33" s="142"/>
      <c r="H33" s="142"/>
      <c r="I33" s="142"/>
      <c r="L33" s="159"/>
    </row>
    <row r="34" spans="2:12" ht="13.5" customHeight="1" thickBot="1">
      <c r="B34" s="751" t="s">
        <v>276</v>
      </c>
      <c r="C34" s="752"/>
      <c r="D34" s="753">
        <v>102448</v>
      </c>
      <c r="E34" s="753">
        <v>113566</v>
      </c>
      <c r="F34" s="142"/>
      <c r="G34" s="142"/>
      <c r="H34" s="142"/>
      <c r="I34" s="142"/>
      <c r="L34" s="159"/>
    </row>
    <row r="35" spans="2:12" ht="13.5" customHeight="1">
      <c r="B35" s="736" t="s">
        <v>277</v>
      </c>
      <c r="C35" s="754"/>
      <c r="D35" s="635">
        <v>646580</v>
      </c>
      <c r="E35" s="635">
        <v>649868</v>
      </c>
      <c r="F35" s="142"/>
      <c r="G35" s="142"/>
      <c r="H35" s="142"/>
      <c r="I35" s="142"/>
      <c r="K35" s="159"/>
      <c r="L35" s="159"/>
    </row>
    <row r="36" spans="2:12" s="142" customFormat="1" ht="13.5" customHeight="1">
      <c r="B36" s="442"/>
      <c r="C36" s="755"/>
      <c r="D36" s="431"/>
      <c r="E36" s="431"/>
      <c r="L36" s="136"/>
    </row>
    <row r="37" spans="2:12" ht="12.75">
      <c r="B37" s="736" t="s">
        <v>1</v>
      </c>
      <c r="C37" s="756">
        <v>15</v>
      </c>
      <c r="D37" s="428">
        <v>3418</v>
      </c>
      <c r="E37" s="431">
        <v>0</v>
      </c>
      <c r="F37" s="142"/>
      <c r="G37" s="142"/>
      <c r="H37" s="142"/>
      <c r="I37" s="142"/>
      <c r="L37" s="159"/>
    </row>
    <row r="38" spans="2:5" ht="13.5" thickBot="1">
      <c r="B38" s="751"/>
      <c r="C38" s="752"/>
      <c r="D38" s="753"/>
      <c r="E38" s="753"/>
    </row>
    <row r="39" spans="2:5" s="142" customFormat="1" ht="13.5" customHeight="1">
      <c r="B39" s="736" t="s">
        <v>280</v>
      </c>
      <c r="C39" s="754"/>
      <c r="D39" s="635">
        <v>1107684</v>
      </c>
      <c r="E39" s="635">
        <v>1119920</v>
      </c>
    </row>
    <row r="40" spans="2:5" ht="6" customHeight="1">
      <c r="B40" s="156"/>
      <c r="C40" s="158"/>
      <c r="D40" s="158"/>
      <c r="E40" s="158"/>
    </row>
    <row r="42" spans="2:5" s="142" customFormat="1" ht="15" customHeight="1">
      <c r="B42" s="736" t="s">
        <v>192</v>
      </c>
      <c r="C42" s="747" t="s">
        <v>223</v>
      </c>
      <c r="D42" s="635" t="s">
        <v>696</v>
      </c>
      <c r="E42" s="635" t="s">
        <v>627</v>
      </c>
    </row>
    <row r="43" spans="2:5" ht="12.75">
      <c r="B43" s="739"/>
      <c r="C43" s="741"/>
      <c r="D43" s="743"/>
      <c r="E43" s="743"/>
    </row>
    <row r="44" spans="2:5" ht="12.75">
      <c r="B44" s="739" t="s">
        <v>281</v>
      </c>
      <c r="C44" s="741"/>
      <c r="D44" s="743"/>
      <c r="E44" s="743"/>
    </row>
    <row r="45" spans="2:5" ht="12.75">
      <c r="B45" s="739" t="s">
        <v>282</v>
      </c>
      <c r="C45" s="742">
        <v>16</v>
      </c>
      <c r="D45" s="743">
        <v>11005</v>
      </c>
      <c r="E45" s="743">
        <v>17843</v>
      </c>
    </row>
    <row r="46" spans="2:5" ht="12.75">
      <c r="B46" s="757" t="s">
        <v>3</v>
      </c>
      <c r="C46" s="742"/>
      <c r="D46" s="743"/>
      <c r="E46" s="743"/>
    </row>
    <row r="47" spans="2:5" ht="12.75">
      <c r="B47" s="757" t="s">
        <v>2</v>
      </c>
      <c r="C47" s="742">
        <v>16</v>
      </c>
      <c r="D47" s="743">
        <v>137203</v>
      </c>
      <c r="E47" s="743">
        <v>74445</v>
      </c>
    </row>
    <row r="48" spans="2:5" ht="12.75">
      <c r="B48" s="749" t="s">
        <v>283</v>
      </c>
      <c r="C48" s="742"/>
      <c r="D48" s="750">
        <v>1721</v>
      </c>
      <c r="E48" s="750">
        <v>1252</v>
      </c>
    </row>
    <row r="49" spans="2:5" ht="12.75">
      <c r="B49" s="739" t="s">
        <v>64</v>
      </c>
      <c r="C49" s="742"/>
      <c r="D49" s="743">
        <v>148208</v>
      </c>
      <c r="E49" s="743">
        <v>92288</v>
      </c>
    </row>
    <row r="50" spans="2:5" ht="12.75">
      <c r="B50" s="739" t="s">
        <v>65</v>
      </c>
      <c r="C50" s="742">
        <v>16</v>
      </c>
      <c r="D50" s="743">
        <v>400</v>
      </c>
      <c r="E50" s="743">
        <v>325</v>
      </c>
    </row>
    <row r="51" spans="2:5" ht="12.75">
      <c r="B51" s="739" t="s">
        <v>39</v>
      </c>
      <c r="C51" s="742"/>
      <c r="D51" s="743"/>
      <c r="E51" s="743"/>
    </row>
    <row r="52" spans="2:5" ht="12.75">
      <c r="B52" s="739" t="s">
        <v>66</v>
      </c>
      <c r="C52" s="742"/>
      <c r="D52" s="743">
        <v>148608</v>
      </c>
      <c r="E52" s="743">
        <v>92613</v>
      </c>
    </row>
    <row r="53" spans="2:5" ht="12.75">
      <c r="B53" s="739" t="s">
        <v>284</v>
      </c>
      <c r="C53" s="742">
        <v>17</v>
      </c>
      <c r="D53" s="743">
        <v>339086</v>
      </c>
      <c r="E53" s="743">
        <v>325421</v>
      </c>
    </row>
    <row r="54" spans="2:5" ht="12.75">
      <c r="B54" s="739" t="s">
        <v>285</v>
      </c>
      <c r="C54" s="742">
        <v>17</v>
      </c>
      <c r="D54" s="743">
        <v>8664</v>
      </c>
      <c r="E54" s="743">
        <v>6071</v>
      </c>
    </row>
    <row r="55" spans="2:5" ht="13.5" thickBot="1">
      <c r="B55" s="751" t="s">
        <v>286</v>
      </c>
      <c r="C55" s="745">
        <v>18</v>
      </c>
      <c r="D55" s="753">
        <v>8197</v>
      </c>
      <c r="E55" s="753">
        <v>9686</v>
      </c>
    </row>
    <row r="56" spans="2:5" ht="12.75">
      <c r="B56" s="736" t="s">
        <v>287</v>
      </c>
      <c r="C56" s="754"/>
      <c r="D56" s="635">
        <v>504555</v>
      </c>
      <c r="E56" s="635">
        <v>433791</v>
      </c>
    </row>
    <row r="57" spans="2:5" ht="12.75">
      <c r="B57" s="739" t="s">
        <v>288</v>
      </c>
      <c r="C57" s="741"/>
      <c r="D57" s="743"/>
      <c r="E57" s="743"/>
    </row>
    <row r="58" spans="2:5" ht="12.75">
      <c r="B58" s="516" t="s">
        <v>17</v>
      </c>
      <c r="C58" s="742"/>
      <c r="D58" s="743"/>
      <c r="E58" s="743"/>
    </row>
    <row r="59" spans="2:5" ht="12.75">
      <c r="B59" s="739" t="s">
        <v>18</v>
      </c>
      <c r="C59" s="742"/>
      <c r="D59" s="743"/>
      <c r="E59" s="743"/>
    </row>
    <row r="60" spans="2:5" ht="12.75">
      <c r="B60" s="739" t="s">
        <v>289</v>
      </c>
      <c r="C60" s="742">
        <v>16</v>
      </c>
      <c r="D60" s="743">
        <v>48291</v>
      </c>
      <c r="E60" s="743">
        <v>141080</v>
      </c>
    </row>
    <row r="61" spans="2:5" ht="12.75">
      <c r="B61" s="739" t="s">
        <v>290</v>
      </c>
      <c r="C61" s="742">
        <v>16</v>
      </c>
      <c r="D61" s="743">
        <v>209906</v>
      </c>
      <c r="E61" s="743">
        <v>218417</v>
      </c>
    </row>
    <row r="62" spans="2:5" ht="12.75">
      <c r="B62" s="749" t="s">
        <v>283</v>
      </c>
      <c r="C62" s="742"/>
      <c r="D62" s="750">
        <v>9039</v>
      </c>
      <c r="E62" s="750">
        <v>8135</v>
      </c>
    </row>
    <row r="63" spans="2:5" ht="12.75">
      <c r="B63" s="739" t="s">
        <v>20</v>
      </c>
      <c r="C63" s="742"/>
      <c r="D63" s="743">
        <v>258197</v>
      </c>
      <c r="E63" s="743">
        <v>359497</v>
      </c>
    </row>
    <row r="64" spans="2:5" ht="12.75">
      <c r="B64" s="739" t="s">
        <v>21</v>
      </c>
      <c r="C64" s="742"/>
      <c r="D64" s="743"/>
      <c r="E64" s="743"/>
    </row>
    <row r="65" spans="2:5" ht="12.75">
      <c r="B65" s="736" t="s">
        <v>19</v>
      </c>
      <c r="C65" s="747">
        <v>16</v>
      </c>
      <c r="D65" s="635">
        <v>7550</v>
      </c>
      <c r="E65" s="635">
        <v>11562</v>
      </c>
    </row>
    <row r="66" spans="2:5" ht="12.75" customHeight="1">
      <c r="B66" s="758" t="s">
        <v>40</v>
      </c>
      <c r="C66" s="760"/>
      <c r="D66" s="743"/>
      <c r="E66" s="743"/>
    </row>
    <row r="67" spans="2:5" ht="12.75">
      <c r="B67" s="759"/>
      <c r="C67" s="761"/>
      <c r="D67" s="635">
        <v>265747</v>
      </c>
      <c r="E67" s="635">
        <v>371059</v>
      </c>
    </row>
    <row r="68" spans="2:5" ht="12.75">
      <c r="B68" s="739" t="s">
        <v>291</v>
      </c>
      <c r="C68" s="742"/>
      <c r="D68" s="743"/>
      <c r="E68" s="743"/>
    </row>
    <row r="69" spans="2:5" ht="12.75">
      <c r="B69" s="739" t="s">
        <v>292</v>
      </c>
      <c r="C69" s="742">
        <v>19</v>
      </c>
      <c r="D69" s="743">
        <v>89317</v>
      </c>
      <c r="E69" s="743">
        <v>79215</v>
      </c>
    </row>
    <row r="70" spans="2:5" ht="12.75">
      <c r="B70" s="739" t="s">
        <v>293</v>
      </c>
      <c r="C70" s="742">
        <v>19</v>
      </c>
      <c r="D70" s="743">
        <v>15046</v>
      </c>
      <c r="E70" s="743">
        <v>9195</v>
      </c>
    </row>
    <row r="71" spans="2:5" ht="12.75">
      <c r="B71" s="736" t="s">
        <v>294</v>
      </c>
      <c r="C71" s="747">
        <v>20</v>
      </c>
      <c r="D71" s="635">
        <v>43950</v>
      </c>
      <c r="E71" s="635">
        <v>36264</v>
      </c>
    </row>
    <row r="72" spans="2:5" ht="13.5" thickBot="1">
      <c r="B72" s="751" t="s">
        <v>295</v>
      </c>
      <c r="C72" s="745"/>
      <c r="D72" s="753">
        <v>148313</v>
      </c>
      <c r="E72" s="753">
        <v>124674</v>
      </c>
    </row>
    <row r="73" spans="2:5" ht="12.75">
      <c r="B73" s="736" t="s">
        <v>296</v>
      </c>
      <c r="C73" s="747"/>
      <c r="D73" s="635">
        <v>414060</v>
      </c>
      <c r="E73" s="635">
        <v>495733</v>
      </c>
    </row>
    <row r="74" spans="2:5" ht="12.75">
      <c r="B74" s="739" t="s">
        <v>297</v>
      </c>
      <c r="C74" s="742"/>
      <c r="D74" s="743"/>
      <c r="E74" s="743"/>
    </row>
    <row r="75" spans="2:5" ht="12.75">
      <c r="B75" s="739" t="s">
        <v>298</v>
      </c>
      <c r="C75" s="742">
        <v>21</v>
      </c>
      <c r="D75" s="743">
        <v>62065</v>
      </c>
      <c r="E75" s="743">
        <v>61681</v>
      </c>
    </row>
    <row r="76" spans="2:5" ht="12.75">
      <c r="B76" s="739" t="s">
        <v>299</v>
      </c>
      <c r="C76" s="742">
        <v>21</v>
      </c>
      <c r="D76" s="743">
        <v>101537</v>
      </c>
      <c r="E76" s="743">
        <v>108042</v>
      </c>
    </row>
    <row r="77" spans="2:5" ht="13.5" thickBot="1">
      <c r="B77" s="751" t="s">
        <v>135</v>
      </c>
      <c r="C77" s="745">
        <v>21</v>
      </c>
      <c r="D77" s="753">
        <v>9336</v>
      </c>
      <c r="E77" s="753">
        <v>1120</v>
      </c>
    </row>
    <row r="78" spans="2:5" ht="25.5">
      <c r="B78" s="516" t="s">
        <v>134</v>
      </c>
      <c r="C78" s="742"/>
      <c r="D78" s="743">
        <v>172938</v>
      </c>
      <c r="E78" s="743">
        <v>170843</v>
      </c>
    </row>
    <row r="79" spans="2:5" ht="13.5" thickBot="1">
      <c r="B79" s="751" t="s">
        <v>300</v>
      </c>
      <c r="C79" s="745">
        <v>21</v>
      </c>
      <c r="D79" s="753">
        <v>16131</v>
      </c>
      <c r="E79" s="753">
        <v>19553</v>
      </c>
    </row>
    <row r="80" spans="2:5" ht="13.5" thickBot="1">
      <c r="B80" s="751" t="s">
        <v>301</v>
      </c>
      <c r="C80" s="745"/>
      <c r="D80" s="753">
        <v>189069</v>
      </c>
      <c r="E80" s="753">
        <v>190396</v>
      </c>
    </row>
    <row r="81" spans="2:5" ht="12.75">
      <c r="B81" s="736" t="s">
        <v>302</v>
      </c>
      <c r="C81" s="754"/>
      <c r="D81" s="635">
        <v>1107684</v>
      </c>
      <c r="E81" s="635">
        <v>1119920</v>
      </c>
    </row>
    <row r="82" spans="2:5" ht="6" customHeight="1">
      <c r="B82" s="739"/>
      <c r="C82" s="741"/>
      <c r="D82" s="741"/>
      <c r="E82" s="741"/>
    </row>
  </sheetData>
  <sheetProtection/>
  <mergeCells count="2">
    <mergeCell ref="B66:B67"/>
    <mergeCell ref="C66:C6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2"/>
  <customProperties>
    <customPr name="WORKBKFUNCTIONCACHE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5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9.28125" style="142" customWidth="1"/>
    <col min="2" max="2" width="21.57421875" style="112" customWidth="1"/>
    <col min="3" max="3" width="10.421875" style="112" bestFit="1" customWidth="1"/>
    <col min="4" max="5" width="11.7109375" style="112" customWidth="1"/>
    <col min="6" max="6" width="9.7109375" style="112" customWidth="1"/>
    <col min="7" max="7" width="10.28125" style="112" bestFit="1" customWidth="1"/>
    <col min="8" max="8" width="11.7109375" style="112" customWidth="1"/>
    <col min="9" max="9" width="0.5625" style="142" customWidth="1"/>
    <col min="10" max="16384" width="9.140625" style="112" customWidth="1"/>
  </cols>
  <sheetData>
    <row r="2" spans="2:10" ht="15.75">
      <c r="B2" s="360" t="s">
        <v>56</v>
      </c>
      <c r="C2" s="152"/>
      <c r="J2" s="270"/>
    </row>
    <row r="3" ht="12.75">
      <c r="J3" s="270"/>
    </row>
    <row r="4" spans="2:8" ht="12.75">
      <c r="B4" s="128" t="s">
        <v>73</v>
      </c>
      <c r="C4" s="796" t="s">
        <v>718</v>
      </c>
      <c r="D4" s="797"/>
      <c r="E4" s="797"/>
      <c r="F4" s="797"/>
      <c r="G4" s="797"/>
      <c r="H4" s="798"/>
    </row>
    <row r="5" spans="2:8" ht="25.5">
      <c r="B5" s="129"/>
      <c r="C5" s="130" t="s">
        <v>106</v>
      </c>
      <c r="D5" s="130" t="s">
        <v>107</v>
      </c>
      <c r="E5" s="130" t="s">
        <v>376</v>
      </c>
      <c r="F5" s="130" t="s">
        <v>401</v>
      </c>
      <c r="G5" s="130" t="s">
        <v>100</v>
      </c>
      <c r="H5" s="131" t="s">
        <v>109</v>
      </c>
    </row>
    <row r="6" spans="2:8" ht="12.75">
      <c r="B6" s="132" t="s">
        <v>93</v>
      </c>
      <c r="C6" s="134">
        <v>1470181.81</v>
      </c>
      <c r="D6" s="134">
        <v>102122</v>
      </c>
      <c r="E6" s="134">
        <v>130518</v>
      </c>
      <c r="F6" s="134">
        <v>142814</v>
      </c>
      <c r="G6" s="133">
        <v>-737951.81</v>
      </c>
      <c r="H6" s="135">
        <v>1107684</v>
      </c>
    </row>
    <row r="7" spans="2:8" ht="6" customHeight="1">
      <c r="B7" s="126"/>
      <c r="C7" s="314"/>
      <c r="D7" s="126"/>
      <c r="E7" s="126"/>
      <c r="F7" s="126"/>
      <c r="G7" s="126"/>
      <c r="H7" s="311"/>
    </row>
    <row r="8" spans="1:9" s="270" customFormat="1" ht="12.75">
      <c r="A8" s="203"/>
      <c r="B8" s="792"/>
      <c r="C8" s="792"/>
      <c r="D8" s="792"/>
      <c r="E8" s="792"/>
      <c r="F8" s="792"/>
      <c r="G8" s="792"/>
      <c r="H8" s="792"/>
      <c r="I8" s="203"/>
    </row>
    <row r="9" spans="2:8" ht="12.75">
      <c r="B9" s="792"/>
      <c r="C9" s="792"/>
      <c r="D9" s="792"/>
      <c r="E9" s="792"/>
      <c r="F9" s="792"/>
      <c r="G9" s="792"/>
      <c r="H9" s="792"/>
    </row>
    <row r="10" spans="2:8" ht="12.75">
      <c r="B10" s="144"/>
      <c r="C10" s="236"/>
      <c r="D10" s="236"/>
      <c r="E10" s="236"/>
      <c r="F10" s="236"/>
      <c r="G10" s="236"/>
      <c r="H10" s="236"/>
    </row>
    <row r="11" spans="2:8" ht="12.75">
      <c r="B11" s="128" t="s">
        <v>73</v>
      </c>
      <c r="C11" s="793" t="s">
        <v>643</v>
      </c>
      <c r="D11" s="794"/>
      <c r="E11" s="794"/>
      <c r="F11" s="794"/>
      <c r="G11" s="794"/>
      <c r="H11" s="795"/>
    </row>
    <row r="12" spans="2:8" ht="25.5">
      <c r="B12" s="132"/>
      <c r="C12" s="130" t="s">
        <v>106</v>
      </c>
      <c r="D12" s="130" t="s">
        <v>107</v>
      </c>
      <c r="E12" s="130" t="s">
        <v>376</v>
      </c>
      <c r="F12" s="130" t="s">
        <v>401</v>
      </c>
      <c r="G12" s="130" t="s">
        <v>100</v>
      </c>
      <c r="H12" s="131" t="s">
        <v>109</v>
      </c>
    </row>
    <row r="13" spans="2:8" ht="12.75">
      <c r="B13" s="132" t="s">
        <v>93</v>
      </c>
      <c r="C13" s="134">
        <v>1439944</v>
      </c>
      <c r="D13" s="134">
        <v>92635</v>
      </c>
      <c r="E13" s="134">
        <v>138228</v>
      </c>
      <c r="F13" s="134">
        <v>136111</v>
      </c>
      <c r="G13" s="133">
        <v>-686998</v>
      </c>
      <c r="H13" s="135">
        <v>1119920</v>
      </c>
    </row>
    <row r="14" spans="2:8" ht="6" customHeight="1">
      <c r="B14" s="110"/>
      <c r="C14" s="315"/>
      <c r="D14" s="110"/>
      <c r="E14" s="110"/>
      <c r="F14" s="110"/>
      <c r="G14" s="110"/>
      <c r="H14" s="311"/>
    </row>
    <row r="15" ht="24.75" customHeight="1"/>
    <row r="16" ht="24.75" customHeight="1"/>
    <row r="17" spans="1:9" s="270" customFormat="1" ht="12.75" customHeight="1">
      <c r="A17" s="203"/>
      <c r="I17" s="203"/>
    </row>
    <row r="18" ht="12.75" customHeight="1"/>
    <row r="19" ht="12.75" customHeight="1"/>
    <row r="20" ht="12.75" customHeight="1"/>
    <row r="21" spans="1:9" s="270" customFormat="1" ht="12.75" customHeight="1">
      <c r="A21" s="203"/>
      <c r="I21" s="203"/>
    </row>
    <row r="22" spans="1:9" s="270" customFormat="1" ht="12.75" customHeight="1">
      <c r="A22" s="203"/>
      <c r="I22" s="203"/>
    </row>
    <row r="23" spans="1:9" s="270" customFormat="1" ht="12.75" customHeight="1">
      <c r="A23" s="203"/>
      <c r="I23" s="203"/>
    </row>
    <row r="24" spans="1:9" s="270" customFormat="1" ht="12.75" customHeight="1">
      <c r="A24" s="203"/>
      <c r="I24" s="203"/>
    </row>
    <row r="25" spans="1:9" s="270" customFormat="1" ht="12.75" customHeight="1">
      <c r="A25" s="203"/>
      <c r="I25" s="203"/>
    </row>
    <row r="26" ht="12.75" customHeight="1"/>
    <row r="27" ht="12.75" customHeight="1"/>
    <row r="28" ht="12.75" customHeight="1"/>
    <row r="29" ht="12.75" customHeight="1"/>
    <row r="30" ht="12.75" customHeight="1"/>
    <row r="31" spans="1:9" s="270" customFormat="1" ht="12.75" customHeight="1">
      <c r="A31" s="203"/>
      <c r="I31" s="203"/>
    </row>
    <row r="32" ht="12.75" customHeight="1"/>
    <row r="33" ht="12.75" customHeight="1"/>
    <row r="34" ht="12.75" customHeight="1"/>
    <row r="35" ht="12.75" customHeight="1"/>
    <row r="36" spans="1:9" s="270" customFormat="1" ht="12.75" customHeight="1">
      <c r="A36" s="203"/>
      <c r="I36" s="203"/>
    </row>
    <row r="37" spans="1:9" s="270" customFormat="1" ht="12.75" customHeight="1">
      <c r="A37" s="203"/>
      <c r="I37" s="203"/>
    </row>
    <row r="38" spans="1:9" s="270" customFormat="1" ht="12.75" customHeight="1">
      <c r="A38" s="203"/>
      <c r="I38" s="20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27.75" customHeight="1"/>
    <row r="46" ht="12.75" customHeight="1"/>
    <row r="47" ht="12.75" customHeight="1"/>
    <row r="48" ht="12.75" customHeight="1"/>
    <row r="49" ht="12.75" customHeight="1"/>
    <row r="55" spans="1:9" s="270" customFormat="1" ht="12.75">
      <c r="A55" s="203"/>
      <c r="I55" s="203"/>
    </row>
    <row r="64" spans="1:9" s="270" customFormat="1" ht="12.75">
      <c r="A64" s="203"/>
      <c r="I64" s="203"/>
    </row>
    <row r="65" spans="1:9" s="270" customFormat="1" ht="12.75">
      <c r="A65" s="203"/>
      <c r="I65" s="203"/>
    </row>
    <row r="66" spans="1:9" s="270" customFormat="1" ht="12.75">
      <c r="A66" s="203"/>
      <c r="I66" s="203"/>
    </row>
    <row r="67" spans="1:9" s="270" customFormat="1" ht="12.75">
      <c r="A67" s="203"/>
      <c r="I67" s="203"/>
    </row>
    <row r="68" spans="1:9" s="270" customFormat="1" ht="12.75">
      <c r="A68" s="203"/>
      <c r="I68" s="203"/>
    </row>
    <row r="70" spans="1:9" s="270" customFormat="1" ht="12.75">
      <c r="A70" s="203"/>
      <c r="I70" s="203"/>
    </row>
    <row r="88" spans="1:9" s="270" customFormat="1" ht="12.75">
      <c r="A88" s="203"/>
      <c r="I88" s="203"/>
    </row>
    <row r="89" spans="1:9" s="270" customFormat="1" ht="12.75">
      <c r="A89" s="203"/>
      <c r="I89" s="203"/>
    </row>
    <row r="90" spans="1:9" s="270" customFormat="1" ht="12.75">
      <c r="A90" s="203"/>
      <c r="I90" s="203"/>
    </row>
    <row r="91" spans="1:9" s="270" customFormat="1" ht="12.75">
      <c r="A91" s="203"/>
      <c r="I91" s="203"/>
    </row>
    <row r="92" spans="1:9" s="270" customFormat="1" ht="12.75">
      <c r="A92" s="203"/>
      <c r="I92" s="203"/>
    </row>
    <row r="93" spans="1:9" s="270" customFormat="1" ht="12.75">
      <c r="A93" s="203"/>
      <c r="I93" s="203"/>
    </row>
    <row r="95" spans="1:9" s="270" customFormat="1" ht="12.75">
      <c r="A95" s="203"/>
      <c r="I95" s="203"/>
    </row>
  </sheetData>
  <sheetProtection/>
  <mergeCells count="3">
    <mergeCell ref="B8:H9"/>
    <mergeCell ref="C11:H11"/>
    <mergeCell ref="C4:H4"/>
  </mergeCells>
  <printOptions/>
  <pageMargins left="0.75" right="0.75" top="1" bottom="1" header="0.5" footer="0.5"/>
  <pageSetup horizontalDpi="600" verticalDpi="600" orientation="portrait" paperSize="9" scale="64" r:id="rId1"/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G11"/>
  <sheetViews>
    <sheetView showGridLines="0" zoomScalePageLayoutView="0" workbookViewId="0" topLeftCell="A1">
      <selection activeCell="C5" sqref="C5:D5"/>
    </sheetView>
  </sheetViews>
  <sheetFormatPr defaultColWidth="9.140625" defaultRowHeight="12.75"/>
  <cols>
    <col min="2" max="2" width="24.421875" style="0" customWidth="1"/>
    <col min="3" max="7" width="15.421875" style="0" customWidth="1"/>
  </cols>
  <sheetData>
    <row r="2" ht="12.75">
      <c r="B2" s="1" t="s">
        <v>644</v>
      </c>
    </row>
    <row r="4" spans="2:7" ht="12.75">
      <c r="B4" s="524" t="s">
        <v>73</v>
      </c>
      <c r="C4" s="799">
        <v>2016</v>
      </c>
      <c r="D4" s="800"/>
      <c r="E4" s="800"/>
      <c r="F4" s="800"/>
      <c r="G4" s="801"/>
    </row>
    <row r="5" spans="2:7" ht="12.75">
      <c r="B5" s="525" t="s">
        <v>645</v>
      </c>
      <c r="C5" s="802" t="s">
        <v>646</v>
      </c>
      <c r="D5" s="803"/>
      <c r="E5" s="526" t="s">
        <v>647</v>
      </c>
      <c r="F5" s="526" t="s">
        <v>648</v>
      </c>
      <c r="G5" s="526" t="s">
        <v>649</v>
      </c>
    </row>
    <row r="6" spans="2:7" ht="12.75">
      <c r="B6" s="525"/>
      <c r="C6" s="527" t="s">
        <v>650</v>
      </c>
      <c r="D6" s="527" t="s">
        <v>201</v>
      </c>
      <c r="E6" s="526"/>
      <c r="F6" s="526"/>
      <c r="G6" s="526"/>
    </row>
    <row r="7" spans="2:7" ht="12.75">
      <c r="B7" s="525" t="s">
        <v>651</v>
      </c>
      <c r="C7" s="528">
        <v>197999.1</v>
      </c>
      <c r="D7" s="529">
        <v>12.6</v>
      </c>
      <c r="E7" s="528">
        <v>51533.5</v>
      </c>
      <c r="F7" s="528">
        <v>70617.2</v>
      </c>
      <c r="G7" s="528">
        <v>75848.4</v>
      </c>
    </row>
    <row r="8" spans="2:7" ht="12.75">
      <c r="B8" s="525" t="s">
        <v>653</v>
      </c>
      <c r="C8" s="528">
        <v>180658.2</v>
      </c>
      <c r="D8" s="529">
        <v>11.5</v>
      </c>
      <c r="E8" s="530">
        <v>52839.799999999996</v>
      </c>
      <c r="F8" s="530">
        <v>41827.8</v>
      </c>
      <c r="G8" s="530">
        <v>85989.7</v>
      </c>
    </row>
    <row r="9" spans="2:7" ht="12.75">
      <c r="B9" s="525" t="s">
        <v>652</v>
      </c>
      <c r="C9" s="528">
        <v>177489.3</v>
      </c>
      <c r="D9" s="529">
        <v>11.3</v>
      </c>
      <c r="E9" s="528">
        <v>90532.3</v>
      </c>
      <c r="F9" s="528">
        <v>43367.75</v>
      </c>
      <c r="G9" s="528">
        <v>43589.05</v>
      </c>
    </row>
    <row r="10" spans="2:7" ht="12.75">
      <c r="B10" s="525" t="s">
        <v>654</v>
      </c>
      <c r="C10" s="528">
        <v>169720.80000000002</v>
      </c>
      <c r="D10" s="529">
        <v>10.8</v>
      </c>
      <c r="E10" s="528">
        <v>51269.4</v>
      </c>
      <c r="F10" s="528">
        <v>58003.5</v>
      </c>
      <c r="G10" s="528">
        <v>60447.899999999994</v>
      </c>
    </row>
    <row r="11" spans="2:7" ht="6" customHeight="1">
      <c r="B11" s="531"/>
      <c r="C11" s="532"/>
      <c r="D11" s="532"/>
      <c r="E11" s="388"/>
      <c r="F11" s="388"/>
      <c r="G11" s="388"/>
    </row>
  </sheetData>
  <sheetProtection/>
  <mergeCells count="2">
    <mergeCell ref="C4:G4"/>
    <mergeCell ref="C5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4"/>
  <sheetViews>
    <sheetView showGridLines="0" zoomScaleSheetLayoutView="75" zoomScalePageLayoutView="0" workbookViewId="0" topLeftCell="A1">
      <selection activeCell="C16" sqref="C16:D22"/>
    </sheetView>
  </sheetViews>
  <sheetFormatPr defaultColWidth="9.140625" defaultRowHeight="13.5" customHeight="1"/>
  <cols>
    <col min="1" max="1" width="9.28125" style="112" customWidth="1"/>
    <col min="2" max="2" width="41.140625" style="112" customWidth="1"/>
    <col min="3" max="4" width="16.7109375" style="112" customWidth="1"/>
    <col min="5" max="5" width="0.5625" style="142" customWidth="1"/>
    <col min="6" max="16384" width="9.140625" style="112" customWidth="1"/>
  </cols>
  <sheetData>
    <row r="2" ht="13.5" customHeight="1">
      <c r="B2" s="360" t="s">
        <v>554</v>
      </c>
    </row>
    <row r="3" ht="13.5" customHeight="1">
      <c r="B3" s="304"/>
    </row>
    <row r="5" spans="2:5" ht="13.5" customHeight="1">
      <c r="B5" s="128" t="s">
        <v>73</v>
      </c>
      <c r="C5" s="305" t="s">
        <v>696</v>
      </c>
      <c r="D5" s="305" t="s">
        <v>627</v>
      </c>
      <c r="E5" s="306"/>
    </row>
    <row r="6" spans="2:5" ht="13.5" customHeight="1">
      <c r="B6" s="132" t="s">
        <v>27</v>
      </c>
      <c r="C6" s="307">
        <v>93607</v>
      </c>
      <c r="D6" s="307">
        <v>121835</v>
      </c>
      <c r="E6" s="113"/>
    </row>
    <row r="7" spans="2:5" ht="13.5" customHeight="1" hidden="1">
      <c r="B7" s="132" t="s">
        <v>110</v>
      </c>
      <c r="C7" s="307">
        <v>0</v>
      </c>
      <c r="D7" s="307">
        <v>0</v>
      </c>
      <c r="E7" s="113"/>
    </row>
    <row r="8" spans="2:5" ht="13.5" customHeight="1" thickBot="1">
      <c r="B8" s="233" t="s">
        <v>111</v>
      </c>
      <c r="C8" s="308">
        <v>54</v>
      </c>
      <c r="D8" s="308">
        <v>57</v>
      </c>
      <c r="E8" s="113"/>
    </row>
    <row r="9" spans="2:5" ht="13.5" customHeight="1">
      <c r="B9" s="309" t="s">
        <v>112</v>
      </c>
      <c r="C9" s="310">
        <v>93661</v>
      </c>
      <c r="D9" s="310">
        <v>121892</v>
      </c>
      <c r="E9" s="113"/>
    </row>
    <row r="10" spans="2:5" ht="6" customHeight="1">
      <c r="B10" s="311"/>
      <c r="C10" s="127"/>
      <c r="D10" s="127"/>
      <c r="E10" s="312"/>
    </row>
    <row r="11" spans="2:5" ht="13.5" customHeight="1">
      <c r="B11" s="270"/>
      <c r="C11" s="270"/>
      <c r="D11" s="270"/>
      <c r="E11" s="203"/>
    </row>
    <row r="13" ht="13.5" customHeight="1">
      <c r="B13" s="368" t="s">
        <v>503</v>
      </c>
    </row>
    <row r="14" ht="13.5" customHeight="1">
      <c r="B14" s="304"/>
    </row>
    <row r="16" spans="2:5" ht="13.5" customHeight="1">
      <c r="B16" s="524" t="s">
        <v>73</v>
      </c>
      <c r="C16" s="533" t="s">
        <v>696</v>
      </c>
      <c r="D16" s="534" t="s">
        <v>627</v>
      </c>
      <c r="E16" s="306"/>
    </row>
    <row r="17" spans="2:5" ht="13.5" customHeight="1">
      <c r="B17" s="535" t="s">
        <v>335</v>
      </c>
      <c r="C17" s="536">
        <v>0</v>
      </c>
      <c r="D17" s="536">
        <v>17</v>
      </c>
      <c r="E17" s="313"/>
    </row>
    <row r="18" spans="2:5" ht="13.5" customHeight="1">
      <c r="B18" s="535" t="s">
        <v>555</v>
      </c>
      <c r="C18" s="536">
        <v>1676</v>
      </c>
      <c r="D18" s="536">
        <v>1438</v>
      </c>
      <c r="E18" s="313"/>
    </row>
    <row r="19" spans="2:5" ht="13.5" customHeight="1">
      <c r="B19" s="535" t="s">
        <v>385</v>
      </c>
      <c r="C19" s="536">
        <v>3950</v>
      </c>
      <c r="D19" s="536">
        <v>3949</v>
      </c>
      <c r="E19" s="313"/>
    </row>
    <row r="20" spans="2:5" ht="13.5" customHeight="1">
      <c r="B20" s="535" t="s">
        <v>336</v>
      </c>
      <c r="C20" s="536">
        <v>255</v>
      </c>
      <c r="D20" s="536">
        <v>931</v>
      </c>
      <c r="E20" s="313"/>
    </row>
    <row r="21" spans="2:5" ht="13.5" customHeight="1" thickBot="1">
      <c r="B21" s="537" t="s">
        <v>655</v>
      </c>
      <c r="C21" s="538">
        <v>1676</v>
      </c>
      <c r="D21" s="538">
        <v>1438</v>
      </c>
      <c r="E21" s="313"/>
    </row>
    <row r="22" spans="2:5" ht="12.75">
      <c r="B22" s="539" t="s">
        <v>112</v>
      </c>
      <c r="C22" s="540">
        <v>5881</v>
      </c>
      <c r="D22" s="540">
        <v>6335</v>
      </c>
      <c r="E22" s="173"/>
    </row>
    <row r="23" spans="2:5" ht="6" customHeight="1">
      <c r="B23" s="311"/>
      <c r="C23" s="127"/>
      <c r="D23" s="127"/>
      <c r="E23" s="312"/>
    </row>
    <row r="24" ht="13.5" customHeight="1">
      <c r="C24" s="350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showGridLines="0" zoomScalePageLayoutView="0" workbookViewId="0" topLeftCell="A1">
      <selection activeCell="C4" sqref="C4:H4"/>
    </sheetView>
  </sheetViews>
  <sheetFormatPr defaultColWidth="9.140625" defaultRowHeight="13.5" customHeight="1"/>
  <cols>
    <col min="1" max="1" width="9.28125" style="112" customWidth="1"/>
    <col min="2" max="2" width="23.28125" style="112" customWidth="1"/>
    <col min="3" max="3" width="9.00390625" style="112" bestFit="1" customWidth="1"/>
    <col min="4" max="4" width="8.421875" style="112" customWidth="1"/>
    <col min="5" max="5" width="8.7109375" style="112" customWidth="1"/>
    <col min="6" max="6" width="9.00390625" style="112" bestFit="1" customWidth="1"/>
    <col min="7" max="7" width="8.421875" style="112" customWidth="1"/>
    <col min="8" max="8" width="8.7109375" style="112" customWidth="1"/>
    <col min="9" max="9" width="0.5625" style="142" customWidth="1"/>
    <col min="10" max="10" width="10.28125" style="112" customWidth="1"/>
    <col min="11" max="16384" width="9.140625" style="112" customWidth="1"/>
  </cols>
  <sheetData>
    <row r="2" ht="13.5" customHeight="1">
      <c r="B2" s="360" t="s">
        <v>504</v>
      </c>
    </row>
    <row r="3" ht="13.5" customHeight="1">
      <c r="B3" s="168"/>
    </row>
    <row r="4" spans="2:8" ht="13.5" customHeight="1">
      <c r="B4" s="128"/>
      <c r="C4" s="804" t="s">
        <v>696</v>
      </c>
      <c r="D4" s="794"/>
      <c r="E4" s="795"/>
      <c r="F4" s="804" t="s">
        <v>627</v>
      </c>
      <c r="G4" s="794"/>
      <c r="H4" s="795"/>
    </row>
    <row r="5" spans="2:8" ht="13.5" customHeight="1">
      <c r="B5" s="262" t="s">
        <v>73</v>
      </c>
      <c r="C5" s="291" t="s">
        <v>113</v>
      </c>
      <c r="D5" s="292" t="s">
        <v>114</v>
      </c>
      <c r="E5" s="293" t="s">
        <v>115</v>
      </c>
      <c r="F5" s="291" t="s">
        <v>113</v>
      </c>
      <c r="G5" s="292" t="s">
        <v>114</v>
      </c>
      <c r="H5" s="294" t="s">
        <v>115</v>
      </c>
    </row>
    <row r="6" spans="2:8" ht="25.5">
      <c r="B6" s="174" t="s">
        <v>116</v>
      </c>
      <c r="C6" s="26">
        <v>63216</v>
      </c>
      <c r="D6" s="27">
        <v>4690</v>
      </c>
      <c r="E6" s="295">
        <v>58526</v>
      </c>
      <c r="F6" s="26">
        <v>60298</v>
      </c>
      <c r="G6" s="27">
        <v>3829</v>
      </c>
      <c r="H6" s="28">
        <v>56469</v>
      </c>
    </row>
    <row r="7" spans="2:8" ht="25.5">
      <c r="B7" s="174" t="s">
        <v>117</v>
      </c>
      <c r="C7" s="26">
        <v>16251</v>
      </c>
      <c r="D7" s="27">
        <v>384</v>
      </c>
      <c r="E7" s="295">
        <v>15867</v>
      </c>
      <c r="F7" s="26">
        <v>14171</v>
      </c>
      <c r="G7" s="27">
        <v>283</v>
      </c>
      <c r="H7" s="28">
        <v>13888</v>
      </c>
    </row>
    <row r="8" spans="2:8" ht="25.5">
      <c r="B8" s="174" t="s">
        <v>118</v>
      </c>
      <c r="C8" s="26">
        <v>41001</v>
      </c>
      <c r="D8" s="27">
        <v>54</v>
      </c>
      <c r="E8" s="295">
        <v>40947</v>
      </c>
      <c r="F8" s="26">
        <v>39190</v>
      </c>
      <c r="G8" s="27">
        <v>12</v>
      </c>
      <c r="H8" s="28">
        <v>39178</v>
      </c>
    </row>
    <row r="9" spans="2:8" ht="13.5" customHeight="1" thickBot="1">
      <c r="B9" s="165" t="s">
        <v>119</v>
      </c>
      <c r="C9" s="296">
        <v>55955</v>
      </c>
      <c r="D9" s="297">
        <v>6318</v>
      </c>
      <c r="E9" s="298">
        <v>49637</v>
      </c>
      <c r="F9" s="296">
        <v>55633</v>
      </c>
      <c r="G9" s="297">
        <v>5474</v>
      </c>
      <c r="H9" s="299">
        <v>50159</v>
      </c>
    </row>
    <row r="10" spans="2:8" ht="13.5" customHeight="1">
      <c r="B10" s="155" t="s">
        <v>112</v>
      </c>
      <c r="C10" s="22">
        <v>176423</v>
      </c>
      <c r="D10" s="23">
        <v>11446</v>
      </c>
      <c r="E10" s="300">
        <v>164977</v>
      </c>
      <c r="F10" s="22">
        <v>169292</v>
      </c>
      <c r="G10" s="23">
        <v>9598</v>
      </c>
      <c r="H10" s="24">
        <v>159694</v>
      </c>
    </row>
    <row r="11" spans="2:8" ht="6" customHeight="1">
      <c r="B11" s="273"/>
      <c r="C11" s="301"/>
      <c r="D11" s="302"/>
      <c r="E11" s="303"/>
      <c r="F11" s="301"/>
      <c r="G11" s="302"/>
      <c r="H11" s="303"/>
    </row>
  </sheetData>
  <sheetProtection/>
  <mergeCells count="2">
    <mergeCell ref="C4:E4"/>
    <mergeCell ref="F4:H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2"/>
  <sheetViews>
    <sheetView showGridLines="0" zoomScalePageLayoutView="0" workbookViewId="0" topLeftCell="A1">
      <selection activeCell="C16" sqref="C16:D21"/>
    </sheetView>
  </sheetViews>
  <sheetFormatPr defaultColWidth="9.140625" defaultRowHeight="13.5" customHeight="1"/>
  <cols>
    <col min="1" max="1" width="9.28125" style="112" customWidth="1"/>
    <col min="2" max="2" width="40.00390625" style="112" customWidth="1"/>
    <col min="3" max="4" width="16.7109375" style="112" customWidth="1"/>
    <col min="5" max="5" width="0.5625" style="142" customWidth="1"/>
    <col min="6" max="16384" width="9.140625" style="112" customWidth="1"/>
  </cols>
  <sheetData>
    <row r="2" ht="13.5" customHeight="1">
      <c r="B2" s="360" t="s">
        <v>505</v>
      </c>
    </row>
    <row r="4" spans="2:4" ht="13.5" customHeight="1">
      <c r="B4" s="128" t="s">
        <v>73</v>
      </c>
      <c r="C4" s="265" t="s">
        <v>696</v>
      </c>
      <c r="D4" s="265" t="s">
        <v>627</v>
      </c>
    </row>
    <row r="5" spans="2:4" ht="13.5" customHeight="1">
      <c r="B5" s="132" t="s">
        <v>120</v>
      </c>
      <c r="C5" s="58">
        <v>157163</v>
      </c>
      <c r="D5" s="58">
        <v>142266</v>
      </c>
    </row>
    <row r="6" spans="2:4" ht="13.5" customHeight="1">
      <c r="B6" s="132" t="s">
        <v>121</v>
      </c>
      <c r="C6" s="58">
        <v>4977</v>
      </c>
      <c r="D6" s="58">
        <v>5367</v>
      </c>
    </row>
    <row r="7" spans="2:4" ht="13.5" customHeight="1">
      <c r="B7" s="132" t="s">
        <v>122</v>
      </c>
      <c r="C7" s="58">
        <v>152186</v>
      </c>
      <c r="D7" s="58">
        <v>136899</v>
      </c>
    </row>
    <row r="8" spans="2:4" ht="13.5" customHeight="1">
      <c r="B8" s="132" t="s">
        <v>162</v>
      </c>
      <c r="C8" s="58">
        <v>6280</v>
      </c>
      <c r="D8" s="58">
        <v>6590</v>
      </c>
    </row>
    <row r="9" spans="2:4" ht="13.5" customHeight="1">
      <c r="B9" s="132" t="s">
        <v>123</v>
      </c>
      <c r="C9" s="58">
        <v>24192</v>
      </c>
      <c r="D9" s="58">
        <v>26753</v>
      </c>
    </row>
    <row r="10" spans="2:4" ht="13.5" customHeight="1">
      <c r="B10" s="132" t="s">
        <v>124</v>
      </c>
      <c r="C10" s="58">
        <v>6820</v>
      </c>
      <c r="D10" s="58">
        <v>7915</v>
      </c>
    </row>
    <row r="11" spans="2:4" ht="13.5" customHeight="1" thickBot="1">
      <c r="B11" s="233" t="s">
        <v>360</v>
      </c>
      <c r="C11" s="107">
        <v>3689</v>
      </c>
      <c r="D11" s="107">
        <v>3974</v>
      </c>
    </row>
    <row r="12" spans="2:4" ht="13.5" customHeight="1">
      <c r="B12" s="128" t="s">
        <v>112</v>
      </c>
      <c r="C12" s="108">
        <v>193167</v>
      </c>
      <c r="D12" s="108">
        <v>182131</v>
      </c>
    </row>
    <row r="13" spans="2:4" ht="6" customHeight="1">
      <c r="B13" s="257"/>
      <c r="C13" s="267"/>
      <c r="D13" s="267"/>
    </row>
    <row r="16" spans="2:4" ht="13.5" customHeight="1">
      <c r="B16" s="128" t="s">
        <v>73</v>
      </c>
      <c r="C16" s="265" t="s">
        <v>696</v>
      </c>
      <c r="D16" s="265" t="s">
        <v>627</v>
      </c>
    </row>
    <row r="17" spans="2:4" ht="13.5" customHeight="1">
      <c r="B17" s="132" t="s">
        <v>125</v>
      </c>
      <c r="C17" s="58">
        <v>103</v>
      </c>
      <c r="D17" s="58">
        <v>204</v>
      </c>
    </row>
    <row r="18" spans="2:4" ht="13.5" customHeight="1">
      <c r="B18" s="132" t="s">
        <v>126</v>
      </c>
      <c r="C18" s="58">
        <v>202</v>
      </c>
      <c r="D18" s="58">
        <v>320</v>
      </c>
    </row>
    <row r="19" spans="2:4" ht="13.5" customHeight="1">
      <c r="B19" s="132" t="s">
        <v>127</v>
      </c>
      <c r="C19" s="58">
        <v>2690</v>
      </c>
      <c r="D19" s="58">
        <v>2659</v>
      </c>
    </row>
    <row r="20" spans="2:4" ht="13.5" customHeight="1" thickBot="1">
      <c r="B20" s="233" t="s">
        <v>128</v>
      </c>
      <c r="C20" s="107">
        <v>3825</v>
      </c>
      <c r="D20" s="107">
        <v>4732</v>
      </c>
    </row>
    <row r="21" spans="2:4" ht="13.5" customHeight="1">
      <c r="B21" s="128" t="s">
        <v>112</v>
      </c>
      <c r="C21" s="108">
        <v>6820</v>
      </c>
      <c r="D21" s="108">
        <v>7915</v>
      </c>
    </row>
    <row r="22" spans="2:4" ht="6" customHeight="1">
      <c r="B22" s="257"/>
      <c r="C22" s="267"/>
      <c r="D22" s="26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45"/>
  <sheetViews>
    <sheetView showGridLines="0" zoomScalePageLayoutView="0" workbookViewId="0" topLeftCell="A2">
      <selection activeCell="C6" sqref="C6"/>
    </sheetView>
  </sheetViews>
  <sheetFormatPr defaultColWidth="9.140625" defaultRowHeight="12.75"/>
  <cols>
    <col min="1" max="1" width="9.28125" style="112" customWidth="1"/>
    <col min="2" max="2" width="24.140625" style="112" customWidth="1"/>
    <col min="3" max="3" width="8.7109375" style="112" customWidth="1"/>
    <col min="4" max="4" width="11.7109375" style="112" customWidth="1"/>
    <col min="5" max="5" width="9.140625" style="112" customWidth="1"/>
    <col min="6" max="7" width="11.140625" style="112" customWidth="1"/>
    <col min="8" max="8" width="0.5625" style="142" customWidth="1"/>
    <col min="9" max="16384" width="9.140625" style="112" customWidth="1"/>
  </cols>
  <sheetData>
    <row r="2" ht="15.75">
      <c r="B2" s="360" t="s">
        <v>506</v>
      </c>
    </row>
    <row r="3" ht="13.5">
      <c r="B3" s="168"/>
    </row>
    <row r="4" spans="2:8" ht="13.5" customHeight="1">
      <c r="B4" s="274"/>
      <c r="C4" s="275"/>
      <c r="D4" s="275"/>
      <c r="E4" s="275"/>
      <c r="F4" s="275"/>
      <c r="G4" s="276"/>
      <c r="H4" s="276"/>
    </row>
    <row r="5" spans="2:7" ht="12.75">
      <c r="B5" s="167" t="s">
        <v>73</v>
      </c>
      <c r="C5" s="793">
        <v>2016</v>
      </c>
      <c r="D5" s="805"/>
      <c r="E5" s="805"/>
      <c r="F5" s="805"/>
      <c r="G5" s="806"/>
    </row>
    <row r="6" spans="2:7" ht="89.25">
      <c r="B6" s="132"/>
      <c r="C6" s="271" t="s">
        <v>129</v>
      </c>
      <c r="D6" s="271" t="s">
        <v>279</v>
      </c>
      <c r="E6" s="271" t="s">
        <v>130</v>
      </c>
      <c r="F6" s="271" t="s">
        <v>256</v>
      </c>
      <c r="G6" s="271" t="s">
        <v>112</v>
      </c>
    </row>
    <row r="7" spans="2:7" ht="12.75">
      <c r="B7" s="62" t="s">
        <v>30</v>
      </c>
      <c r="C7" s="58">
        <v>14299</v>
      </c>
      <c r="D7" s="58">
        <v>201861</v>
      </c>
      <c r="E7" s="58">
        <v>5343</v>
      </c>
      <c r="F7" s="58">
        <v>30749</v>
      </c>
      <c r="G7" s="58">
        <v>252252</v>
      </c>
    </row>
    <row r="8" spans="2:7" ht="12.75">
      <c r="B8" s="245" t="s">
        <v>138</v>
      </c>
      <c r="C8" s="58">
        <v>0</v>
      </c>
      <c r="D8" s="63">
        <v>25648</v>
      </c>
      <c r="E8" s="117">
        <v>2634</v>
      </c>
      <c r="F8" s="117">
        <v>30481</v>
      </c>
      <c r="G8" s="58">
        <v>58763</v>
      </c>
    </row>
    <row r="9" spans="2:7" ht="12.75">
      <c r="B9" s="245" t="s">
        <v>222</v>
      </c>
      <c r="C9" s="58">
        <v>-70</v>
      </c>
      <c r="D9" s="63">
        <v>-208</v>
      </c>
      <c r="E9" s="117">
        <v>-10</v>
      </c>
      <c r="F9" s="117">
        <v>16</v>
      </c>
      <c r="G9" s="58">
        <v>-272</v>
      </c>
    </row>
    <row r="10" spans="2:7" ht="25.5">
      <c r="B10" s="245" t="s">
        <v>139</v>
      </c>
      <c r="C10" s="58">
        <v>-197</v>
      </c>
      <c r="D10" s="63">
        <v>1702</v>
      </c>
      <c r="E10" s="117">
        <v>-73</v>
      </c>
      <c r="F10" s="117">
        <v>-415</v>
      </c>
      <c r="G10" s="58">
        <v>1017</v>
      </c>
    </row>
    <row r="11" spans="2:7" ht="12.75">
      <c r="B11" s="245" t="s">
        <v>140</v>
      </c>
      <c r="C11" s="58">
        <v>0</v>
      </c>
      <c r="D11" s="63">
        <v>-37073</v>
      </c>
      <c r="E11" s="117">
        <v>-2339</v>
      </c>
      <c r="F11" s="117">
        <v>0</v>
      </c>
      <c r="G11" s="58">
        <v>-39412</v>
      </c>
    </row>
    <row r="12" spans="2:7" ht="25.5">
      <c r="B12" s="245" t="s">
        <v>333</v>
      </c>
      <c r="C12" s="58">
        <v>-56</v>
      </c>
      <c r="D12" s="63">
        <v>-5609</v>
      </c>
      <c r="E12" s="63">
        <v>-464</v>
      </c>
      <c r="F12" s="63">
        <v>0</v>
      </c>
      <c r="G12" s="58">
        <v>-6129</v>
      </c>
    </row>
    <row r="13" spans="2:7" ht="12.75">
      <c r="B13" s="166" t="s">
        <v>25</v>
      </c>
      <c r="C13" s="172"/>
      <c r="D13" s="127"/>
      <c r="E13" s="127"/>
      <c r="F13" s="127"/>
      <c r="G13" s="127"/>
    </row>
    <row r="14" spans="2:7" ht="12.75">
      <c r="B14" s="277" t="s">
        <v>26</v>
      </c>
      <c r="C14" s="118">
        <v>-1158</v>
      </c>
      <c r="D14" s="118">
        <v>-2260</v>
      </c>
      <c r="E14" s="118">
        <v>0</v>
      </c>
      <c r="F14" s="118">
        <v>0</v>
      </c>
      <c r="G14" s="118">
        <v>-3418</v>
      </c>
    </row>
    <row r="15" spans="2:7" ht="13.5" thickBot="1">
      <c r="B15" s="264" t="s">
        <v>141</v>
      </c>
      <c r="C15" s="119">
        <v>0</v>
      </c>
      <c r="D15" s="120">
        <v>25094</v>
      </c>
      <c r="E15" s="120">
        <v>1310</v>
      </c>
      <c r="F15" s="120">
        <v>-26723</v>
      </c>
      <c r="G15" s="119">
        <v>-319</v>
      </c>
    </row>
    <row r="16" spans="2:7" ht="12.75">
      <c r="B16" s="278" t="s">
        <v>35</v>
      </c>
      <c r="C16" s="108">
        <v>12818</v>
      </c>
      <c r="D16" s="108">
        <v>209155</v>
      </c>
      <c r="E16" s="108">
        <v>6401</v>
      </c>
      <c r="F16" s="108">
        <v>34108</v>
      </c>
      <c r="G16" s="108">
        <v>262482</v>
      </c>
    </row>
    <row r="17" spans="2:7" ht="12.75">
      <c r="B17" s="174" t="s">
        <v>131</v>
      </c>
      <c r="C17" s="58">
        <v>12881</v>
      </c>
      <c r="D17" s="63">
        <v>831790.4</v>
      </c>
      <c r="E17" s="117">
        <v>28639</v>
      </c>
      <c r="F17" s="117">
        <v>35157</v>
      </c>
      <c r="G17" s="58">
        <v>908467.4</v>
      </c>
    </row>
    <row r="18" spans="2:7" ht="12.75">
      <c r="B18" s="279" t="s">
        <v>132</v>
      </c>
      <c r="C18" s="280">
        <v>0</v>
      </c>
      <c r="D18" s="281">
        <v>16239</v>
      </c>
      <c r="E18" s="282">
        <v>89</v>
      </c>
      <c r="F18" s="282">
        <v>533</v>
      </c>
      <c r="G18" s="280">
        <v>16861</v>
      </c>
    </row>
    <row r="19" spans="2:7" ht="12.75" customHeight="1">
      <c r="B19" s="174" t="s">
        <v>133</v>
      </c>
      <c r="C19" s="58">
        <v>63</v>
      </c>
      <c r="D19" s="63">
        <v>622635</v>
      </c>
      <c r="E19" s="117">
        <v>22238</v>
      </c>
      <c r="F19" s="117">
        <v>1049</v>
      </c>
      <c r="G19" s="58">
        <v>645985</v>
      </c>
    </row>
    <row r="20" spans="2:7" ht="12.75" customHeight="1" thickBot="1">
      <c r="B20" s="283" t="s">
        <v>136</v>
      </c>
      <c r="C20" s="284">
        <v>0</v>
      </c>
      <c r="D20" s="285">
        <v>8667</v>
      </c>
      <c r="E20" s="285">
        <v>89</v>
      </c>
      <c r="F20" s="285">
        <v>0</v>
      </c>
      <c r="G20" s="284">
        <v>8756</v>
      </c>
    </row>
    <row r="21" spans="2:7" ht="12.75">
      <c r="B21" s="167" t="s">
        <v>137</v>
      </c>
      <c r="C21" s="108">
        <v>12818</v>
      </c>
      <c r="D21" s="108">
        <v>209155.40000000002</v>
      </c>
      <c r="E21" s="108">
        <v>6401</v>
      </c>
      <c r="F21" s="108">
        <v>34108</v>
      </c>
      <c r="G21" s="108">
        <v>262482.4</v>
      </c>
    </row>
    <row r="22" spans="2:7" ht="12.75">
      <c r="B22" s="286" t="s">
        <v>361</v>
      </c>
      <c r="C22" s="280">
        <v>0</v>
      </c>
      <c r="D22" s="280">
        <v>7572</v>
      </c>
      <c r="E22" s="280">
        <v>0</v>
      </c>
      <c r="F22" s="280">
        <v>533</v>
      </c>
      <c r="G22" s="280">
        <v>8105</v>
      </c>
    </row>
    <row r="23" spans="2:7" ht="6" customHeight="1">
      <c r="B23" s="287"/>
      <c r="C23" s="288"/>
      <c r="D23" s="288"/>
      <c r="E23" s="288"/>
      <c r="F23" s="288"/>
      <c r="G23" s="288"/>
    </row>
    <row r="26" spans="2:7" ht="12.75">
      <c r="B26" s="128" t="s">
        <v>73</v>
      </c>
      <c r="C26" s="793">
        <v>2015</v>
      </c>
      <c r="D26" s="805"/>
      <c r="E26" s="805"/>
      <c r="F26" s="805"/>
      <c r="G26" s="806"/>
    </row>
    <row r="27" spans="2:7" ht="89.25">
      <c r="B27" s="132"/>
      <c r="C27" s="271" t="s">
        <v>129</v>
      </c>
      <c r="D27" s="271" t="s">
        <v>279</v>
      </c>
      <c r="E27" s="271" t="s">
        <v>130</v>
      </c>
      <c r="F27" s="271" t="s">
        <v>256</v>
      </c>
      <c r="G27" s="271" t="s">
        <v>112</v>
      </c>
    </row>
    <row r="28" spans="2:7" ht="12.75">
      <c r="B28" s="62" t="s">
        <v>30</v>
      </c>
      <c r="C28" s="377">
        <v>14286</v>
      </c>
      <c r="D28" s="377">
        <v>191283</v>
      </c>
      <c r="E28" s="377">
        <v>5348</v>
      </c>
      <c r="F28" s="377">
        <v>33144</v>
      </c>
      <c r="G28" s="542">
        <v>244061</v>
      </c>
    </row>
    <row r="29" spans="2:7" ht="12.75">
      <c r="B29" s="543" t="s">
        <v>138</v>
      </c>
      <c r="C29" s="377">
        <v>0</v>
      </c>
      <c r="D29" s="544">
        <v>19418</v>
      </c>
      <c r="E29" s="545">
        <v>1623</v>
      </c>
      <c r="F29" s="545">
        <v>30225</v>
      </c>
      <c r="G29" s="377">
        <v>51266</v>
      </c>
    </row>
    <row r="30" spans="2:7" ht="12.75">
      <c r="B30" s="543" t="s">
        <v>222</v>
      </c>
      <c r="C30" s="377">
        <v>-2</v>
      </c>
      <c r="D30" s="544">
        <v>-203</v>
      </c>
      <c r="E30" s="545">
        <v>-28</v>
      </c>
      <c r="F30" s="545">
        <v>-27</v>
      </c>
      <c r="G30" s="377">
        <v>-260</v>
      </c>
    </row>
    <row r="31" spans="2:7" ht="25.5">
      <c r="B31" s="543" t="s">
        <v>139</v>
      </c>
      <c r="C31" s="377">
        <v>15</v>
      </c>
      <c r="D31" s="544">
        <v>-4939</v>
      </c>
      <c r="E31" s="545">
        <v>-352</v>
      </c>
      <c r="F31" s="545">
        <v>-326</v>
      </c>
      <c r="G31" s="377">
        <v>-5602</v>
      </c>
    </row>
    <row r="32" spans="2:7" ht="12.75">
      <c r="B32" s="543" t="s">
        <v>140</v>
      </c>
      <c r="C32" s="377">
        <v>0</v>
      </c>
      <c r="D32" s="544">
        <v>-35351</v>
      </c>
      <c r="E32" s="545">
        <v>-1729</v>
      </c>
      <c r="F32" s="545">
        <v>-25</v>
      </c>
      <c r="G32" s="377">
        <v>-37105</v>
      </c>
    </row>
    <row r="33" spans="2:7" ht="25.5">
      <c r="B33" s="543" t="s">
        <v>333</v>
      </c>
      <c r="C33" s="377">
        <v>0</v>
      </c>
      <c r="D33" s="544">
        <v>-243</v>
      </c>
      <c r="E33" s="544">
        <v>0</v>
      </c>
      <c r="F33" s="544">
        <v>0</v>
      </c>
      <c r="G33" s="377">
        <v>-243</v>
      </c>
    </row>
    <row r="34" spans="2:7" ht="12.75">
      <c r="B34" s="546" t="s">
        <v>25</v>
      </c>
      <c r="C34" s="547"/>
      <c r="D34" s="548"/>
      <c r="E34" s="548"/>
      <c r="F34" s="548"/>
      <c r="G34" s="548"/>
    </row>
    <row r="35" spans="2:7" ht="12.75">
      <c r="B35" s="549" t="s">
        <v>26</v>
      </c>
      <c r="C35" s="550">
        <v>0</v>
      </c>
      <c r="D35" s="550">
        <v>0</v>
      </c>
      <c r="E35" s="550">
        <v>0</v>
      </c>
      <c r="F35" s="550">
        <v>0</v>
      </c>
      <c r="G35" s="550">
        <v>0</v>
      </c>
    </row>
    <row r="36" spans="2:7" ht="25.5" hidden="1">
      <c r="B36" s="543" t="s">
        <v>334</v>
      </c>
      <c r="C36" s="377">
        <v>0</v>
      </c>
      <c r="D36" s="544">
        <v>0</v>
      </c>
      <c r="E36" s="544">
        <v>0</v>
      </c>
      <c r="F36" s="544">
        <v>0</v>
      </c>
      <c r="G36" s="550">
        <v>0</v>
      </c>
    </row>
    <row r="37" spans="2:7" ht="13.5" thickBot="1">
      <c r="B37" s="551" t="s">
        <v>141</v>
      </c>
      <c r="C37" s="552">
        <v>0</v>
      </c>
      <c r="D37" s="553">
        <v>31896</v>
      </c>
      <c r="E37" s="553">
        <v>481</v>
      </c>
      <c r="F37" s="553">
        <v>-32242</v>
      </c>
      <c r="G37" s="552">
        <v>135</v>
      </c>
    </row>
    <row r="38" spans="2:7" ht="12.75">
      <c r="B38" s="554" t="s">
        <v>35</v>
      </c>
      <c r="C38" s="383">
        <v>14299</v>
      </c>
      <c r="D38" s="383">
        <v>201861</v>
      </c>
      <c r="E38" s="383">
        <v>5343</v>
      </c>
      <c r="F38" s="383">
        <v>30749</v>
      </c>
      <c r="G38" s="383">
        <v>252252</v>
      </c>
    </row>
    <row r="39" spans="2:7" ht="12.75">
      <c r="B39" s="541" t="s">
        <v>131</v>
      </c>
      <c r="C39" s="377">
        <v>14299</v>
      </c>
      <c r="D39" s="544">
        <v>804801</v>
      </c>
      <c r="E39" s="545">
        <v>26647</v>
      </c>
      <c r="F39" s="545">
        <v>31477</v>
      </c>
      <c r="G39" s="377">
        <v>877224</v>
      </c>
    </row>
    <row r="40" spans="2:7" ht="12.75">
      <c r="B40" s="555" t="s">
        <v>132</v>
      </c>
      <c r="C40" s="556">
        <v>0</v>
      </c>
      <c r="D40" s="557">
        <v>13751</v>
      </c>
      <c r="E40" s="558">
        <v>86</v>
      </c>
      <c r="F40" s="558">
        <v>369</v>
      </c>
      <c r="G40" s="556">
        <v>14206</v>
      </c>
    </row>
    <row r="41" spans="2:7" ht="12.75">
      <c r="B41" s="541" t="s">
        <v>133</v>
      </c>
      <c r="C41" s="377">
        <v>0</v>
      </c>
      <c r="D41" s="544">
        <v>602940</v>
      </c>
      <c r="E41" s="545">
        <v>21304</v>
      </c>
      <c r="F41" s="545">
        <v>728</v>
      </c>
      <c r="G41" s="377">
        <v>624972</v>
      </c>
    </row>
    <row r="42" spans="2:7" ht="12.75" customHeight="1" thickBot="1">
      <c r="B42" s="559" t="s">
        <v>136</v>
      </c>
      <c r="C42" s="560">
        <v>0</v>
      </c>
      <c r="D42" s="561">
        <v>7288</v>
      </c>
      <c r="E42" s="561">
        <v>86</v>
      </c>
      <c r="F42" s="561">
        <v>0</v>
      </c>
      <c r="G42" s="560">
        <v>7374</v>
      </c>
    </row>
    <row r="43" spans="2:7" ht="12.75">
      <c r="B43" s="562" t="s">
        <v>137</v>
      </c>
      <c r="C43" s="383">
        <v>14299</v>
      </c>
      <c r="D43" s="383">
        <v>201861</v>
      </c>
      <c r="E43" s="383">
        <v>5343</v>
      </c>
      <c r="F43" s="383">
        <v>30749</v>
      </c>
      <c r="G43" s="383">
        <v>252252</v>
      </c>
    </row>
    <row r="44" spans="2:7" ht="12.75">
      <c r="B44" s="563" t="s">
        <v>361</v>
      </c>
      <c r="C44" s="556">
        <v>0</v>
      </c>
      <c r="D44" s="556">
        <v>6463</v>
      </c>
      <c r="E44" s="556">
        <v>0</v>
      </c>
      <c r="F44" s="556">
        <v>369</v>
      </c>
      <c r="G44" s="556">
        <v>6832</v>
      </c>
    </row>
    <row r="45" spans="2:7" ht="6" customHeight="1">
      <c r="B45" s="289"/>
      <c r="C45" s="290"/>
      <c r="D45" s="290"/>
      <c r="E45" s="290"/>
      <c r="F45" s="290"/>
      <c r="G45" s="290"/>
    </row>
  </sheetData>
  <sheetProtection/>
  <mergeCells count="2">
    <mergeCell ref="C26:G26"/>
    <mergeCell ref="C5:G5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36"/>
  <sheetViews>
    <sheetView showGridLines="0" zoomScalePageLayoutView="0" workbookViewId="0" topLeftCell="A1">
      <selection activeCell="C11" sqref="C11:I18"/>
    </sheetView>
  </sheetViews>
  <sheetFormatPr defaultColWidth="9.140625" defaultRowHeight="12.75"/>
  <cols>
    <col min="1" max="1" width="9.28125" style="112" customWidth="1"/>
    <col min="2" max="2" width="22.7109375" style="112" customWidth="1"/>
    <col min="3" max="3" width="9.7109375" style="112" customWidth="1"/>
    <col min="4" max="4" width="11.7109375" style="112" customWidth="1"/>
    <col min="5" max="5" width="9.7109375" style="112" customWidth="1"/>
    <col min="6" max="6" width="10.28125" style="112" customWidth="1"/>
    <col min="7" max="7" width="9.7109375" style="112" customWidth="1"/>
    <col min="8" max="8" width="12.57421875" style="112" customWidth="1"/>
    <col min="9" max="9" width="11.00390625" style="112" customWidth="1"/>
    <col min="10" max="10" width="0.5625" style="112" customWidth="1"/>
    <col min="11" max="16384" width="9.140625" style="112" customWidth="1"/>
  </cols>
  <sheetData>
    <row r="2" ht="15.75">
      <c r="B2" s="360" t="s">
        <v>507</v>
      </c>
    </row>
    <row r="3" ht="13.5">
      <c r="B3" s="168"/>
    </row>
    <row r="4" ht="13.5">
      <c r="B4" s="168"/>
    </row>
    <row r="5" spans="2:9" ht="12.75">
      <c r="B5" s="128" t="s">
        <v>73</v>
      </c>
      <c r="C5" s="807">
        <v>2016</v>
      </c>
      <c r="D5" s="808"/>
      <c r="E5" s="808"/>
      <c r="F5" s="808"/>
      <c r="G5" s="808"/>
      <c r="H5" s="808"/>
      <c r="I5" s="809"/>
    </row>
    <row r="6" spans="2:9" ht="76.5">
      <c r="B6" s="132"/>
      <c r="C6" s="271" t="s">
        <v>143</v>
      </c>
      <c r="D6" s="271" t="s">
        <v>144</v>
      </c>
      <c r="E6" s="271" t="s">
        <v>408</v>
      </c>
      <c r="F6" s="271" t="s">
        <v>405</v>
      </c>
      <c r="G6" s="271" t="s">
        <v>407</v>
      </c>
      <c r="H6" s="271" t="s">
        <v>105</v>
      </c>
      <c r="I6" s="271" t="s">
        <v>112</v>
      </c>
    </row>
    <row r="7" spans="2:9" ht="12.75">
      <c r="B7" s="59" t="s">
        <v>30</v>
      </c>
      <c r="C7" s="114">
        <v>79362</v>
      </c>
      <c r="D7" s="114">
        <v>34505</v>
      </c>
      <c r="E7" s="114">
        <v>22185</v>
      </c>
      <c r="F7" s="114">
        <v>14843</v>
      </c>
      <c r="G7" s="114">
        <v>6516</v>
      </c>
      <c r="H7" s="114">
        <v>126639</v>
      </c>
      <c r="I7" s="116">
        <v>284050</v>
      </c>
    </row>
    <row r="8" spans="2:9" ht="12.75">
      <c r="B8" s="13" t="s">
        <v>138</v>
      </c>
      <c r="C8" s="114">
        <v>18653.2</v>
      </c>
      <c r="D8" s="114">
        <v>1485.2</v>
      </c>
      <c r="E8" s="114">
        <v>10159.3</v>
      </c>
      <c r="F8" s="114">
        <v>0</v>
      </c>
      <c r="G8" s="114">
        <v>0</v>
      </c>
      <c r="H8" s="114">
        <v>0</v>
      </c>
      <c r="I8" s="116">
        <v>30297.7</v>
      </c>
    </row>
    <row r="9" spans="2:9" ht="12.75">
      <c r="B9" s="16" t="s">
        <v>222</v>
      </c>
      <c r="C9" s="108">
        <v>-59</v>
      </c>
      <c r="D9" s="108">
        <v>0</v>
      </c>
      <c r="E9" s="108">
        <v>0</v>
      </c>
      <c r="F9" s="114">
        <v>0</v>
      </c>
      <c r="G9" s="114">
        <v>0</v>
      </c>
      <c r="H9" s="108">
        <v>0</v>
      </c>
      <c r="I9" s="118">
        <v>-59</v>
      </c>
    </row>
    <row r="10" spans="2:9" ht="12.75">
      <c r="B10" s="14" t="s">
        <v>36</v>
      </c>
      <c r="C10" s="115"/>
      <c r="D10" s="115"/>
      <c r="E10" s="115"/>
      <c r="F10" s="115"/>
      <c r="G10" s="115"/>
      <c r="H10" s="115"/>
      <c r="I10" s="117"/>
    </row>
    <row r="11" spans="2:9" ht="12.75">
      <c r="B11" s="60" t="s">
        <v>33</v>
      </c>
      <c r="C11" s="108">
        <v>-1</v>
      </c>
      <c r="D11" s="108">
        <v>-40</v>
      </c>
      <c r="E11" s="108">
        <v>136</v>
      </c>
      <c r="F11" s="108">
        <v>0</v>
      </c>
      <c r="G11" s="108">
        <v>0</v>
      </c>
      <c r="H11" s="108">
        <v>0</v>
      </c>
      <c r="I11" s="118">
        <v>95</v>
      </c>
    </row>
    <row r="12" spans="2:9" ht="12.75">
      <c r="B12" s="13" t="s">
        <v>140</v>
      </c>
      <c r="C12" s="114">
        <v>-24020.5</v>
      </c>
      <c r="D12" s="114">
        <v>-3405</v>
      </c>
      <c r="E12" s="114">
        <v>-530</v>
      </c>
      <c r="F12" s="114">
        <v>-990</v>
      </c>
      <c r="G12" s="114">
        <v>-435</v>
      </c>
      <c r="H12" s="114">
        <v>0</v>
      </c>
      <c r="I12" s="116">
        <v>-29380.5</v>
      </c>
    </row>
    <row r="13" spans="2:9" ht="12.75">
      <c r="B13" s="13" t="s">
        <v>34</v>
      </c>
      <c r="C13" s="114">
        <v>-3257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6">
        <v>-3257</v>
      </c>
    </row>
    <row r="14" spans="2:9" ht="13.5" thickBot="1">
      <c r="B14" s="96" t="s">
        <v>141</v>
      </c>
      <c r="C14" s="119">
        <v>0</v>
      </c>
      <c r="D14" s="119">
        <v>0</v>
      </c>
      <c r="E14" s="119">
        <v>0</v>
      </c>
      <c r="F14" s="119"/>
      <c r="G14" s="119"/>
      <c r="H14" s="119">
        <v>0</v>
      </c>
      <c r="I14" s="120">
        <v>0</v>
      </c>
    </row>
    <row r="15" spans="2:9" ht="12.75">
      <c r="B15" s="64" t="s">
        <v>35</v>
      </c>
      <c r="C15" s="118">
        <v>81390.7</v>
      </c>
      <c r="D15" s="118">
        <v>32714.199999999997</v>
      </c>
      <c r="E15" s="118">
        <v>20972.3</v>
      </c>
      <c r="F15" s="118">
        <v>13853</v>
      </c>
      <c r="G15" s="118">
        <v>6081</v>
      </c>
      <c r="H15" s="118">
        <v>126639</v>
      </c>
      <c r="I15" s="118">
        <v>281650.19999999995</v>
      </c>
    </row>
    <row r="16" spans="2:9" ht="12.75">
      <c r="B16" s="13" t="s">
        <v>131</v>
      </c>
      <c r="C16" s="114">
        <v>211718</v>
      </c>
      <c r="D16" s="114">
        <v>65031</v>
      </c>
      <c r="E16" s="114">
        <v>25253</v>
      </c>
      <c r="F16" s="114">
        <v>19215</v>
      </c>
      <c r="G16" s="114">
        <v>8437</v>
      </c>
      <c r="H16" s="114">
        <v>149537</v>
      </c>
      <c r="I16" s="116">
        <v>479191</v>
      </c>
    </row>
    <row r="17" spans="2:9" ht="13.5" thickBot="1">
      <c r="B17" s="61" t="s">
        <v>133</v>
      </c>
      <c r="C17" s="107">
        <v>130327</v>
      </c>
      <c r="D17" s="107">
        <v>32317</v>
      </c>
      <c r="E17" s="107">
        <v>4281</v>
      </c>
      <c r="F17" s="107">
        <v>5362</v>
      </c>
      <c r="G17" s="107">
        <v>2356</v>
      </c>
      <c r="H17" s="107">
        <v>22898</v>
      </c>
      <c r="I17" s="121">
        <v>197541</v>
      </c>
    </row>
    <row r="18" spans="2:9" ht="12.75">
      <c r="B18" s="60" t="s">
        <v>137</v>
      </c>
      <c r="C18" s="118">
        <v>81391</v>
      </c>
      <c r="D18" s="118">
        <v>32714</v>
      </c>
      <c r="E18" s="118">
        <v>20972</v>
      </c>
      <c r="F18" s="118">
        <v>13853</v>
      </c>
      <c r="G18" s="118">
        <v>6081</v>
      </c>
      <c r="H18" s="118">
        <v>126639</v>
      </c>
      <c r="I18" s="118">
        <v>281650</v>
      </c>
    </row>
    <row r="19" spans="2:9" ht="6" customHeight="1">
      <c r="B19" s="14"/>
      <c r="C19" s="171"/>
      <c r="D19" s="171"/>
      <c r="E19" s="171"/>
      <c r="F19" s="171"/>
      <c r="G19" s="171"/>
      <c r="H19" s="171"/>
      <c r="I19" s="171"/>
    </row>
    <row r="22" spans="2:9" ht="12.75">
      <c r="B22" s="128" t="s">
        <v>73</v>
      </c>
      <c r="C22" s="807">
        <v>2015</v>
      </c>
      <c r="D22" s="808"/>
      <c r="E22" s="808"/>
      <c r="F22" s="808"/>
      <c r="G22" s="808"/>
      <c r="H22" s="808"/>
      <c r="I22" s="809"/>
    </row>
    <row r="23" spans="2:9" ht="76.5">
      <c r="B23" s="132"/>
      <c r="C23" s="271" t="s">
        <v>143</v>
      </c>
      <c r="D23" s="271" t="s">
        <v>144</v>
      </c>
      <c r="E23" s="271" t="s">
        <v>408</v>
      </c>
      <c r="F23" s="271" t="s">
        <v>405</v>
      </c>
      <c r="G23" s="271" t="s">
        <v>407</v>
      </c>
      <c r="H23" s="271" t="s">
        <v>105</v>
      </c>
      <c r="I23" s="271" t="s">
        <v>112</v>
      </c>
    </row>
    <row r="24" spans="2:9" ht="12.75">
      <c r="B24" s="59" t="s">
        <v>30</v>
      </c>
      <c r="C24" s="114">
        <v>77773</v>
      </c>
      <c r="D24" s="114">
        <v>36033</v>
      </c>
      <c r="E24" s="114">
        <v>19767</v>
      </c>
      <c r="F24" s="114">
        <v>15833</v>
      </c>
      <c r="G24" s="114">
        <v>6951</v>
      </c>
      <c r="H24" s="114">
        <v>126639</v>
      </c>
      <c r="I24" s="116">
        <v>282996</v>
      </c>
    </row>
    <row r="25" spans="2:9" ht="12.75">
      <c r="B25" s="13" t="s">
        <v>138</v>
      </c>
      <c r="C25" s="114">
        <v>16971</v>
      </c>
      <c r="D25" s="114">
        <v>2248</v>
      </c>
      <c r="E25" s="114">
        <v>11158</v>
      </c>
      <c r="F25" s="114">
        <v>0</v>
      </c>
      <c r="G25" s="114">
        <v>0</v>
      </c>
      <c r="H25" s="114">
        <v>0</v>
      </c>
      <c r="I25" s="116">
        <v>30377</v>
      </c>
    </row>
    <row r="26" spans="2:9" ht="12.75">
      <c r="B26" s="16" t="s">
        <v>222</v>
      </c>
      <c r="C26" s="358">
        <v>-748</v>
      </c>
      <c r="D26" s="358">
        <v>0</v>
      </c>
      <c r="E26" s="358">
        <v>-20</v>
      </c>
      <c r="F26" s="114">
        <v>0</v>
      </c>
      <c r="G26" s="114">
        <v>0</v>
      </c>
      <c r="H26" s="358">
        <v>0</v>
      </c>
      <c r="I26" s="118">
        <v>-768</v>
      </c>
    </row>
    <row r="27" spans="2:9" ht="12.75">
      <c r="B27" s="14" t="s">
        <v>36</v>
      </c>
      <c r="C27" s="357"/>
      <c r="D27" s="357"/>
      <c r="E27" s="357"/>
      <c r="F27" s="357"/>
      <c r="G27" s="357"/>
      <c r="H27" s="357"/>
      <c r="I27" s="117"/>
    </row>
    <row r="28" spans="2:9" ht="12.75">
      <c r="B28" s="60" t="s">
        <v>33</v>
      </c>
      <c r="C28" s="358">
        <v>-992</v>
      </c>
      <c r="D28" s="358">
        <v>-33</v>
      </c>
      <c r="E28" s="358">
        <v>277</v>
      </c>
      <c r="F28" s="358">
        <v>0</v>
      </c>
      <c r="G28" s="358">
        <v>0</v>
      </c>
      <c r="H28" s="358">
        <v>0</v>
      </c>
      <c r="I28" s="118">
        <v>-748</v>
      </c>
    </row>
    <row r="29" spans="2:9" ht="12.75">
      <c r="B29" s="13" t="s">
        <v>140</v>
      </c>
      <c r="C29" s="114">
        <v>-21129</v>
      </c>
      <c r="D29" s="114">
        <v>-4071</v>
      </c>
      <c r="E29" s="114">
        <v>-664</v>
      </c>
      <c r="F29" s="114">
        <v>-990</v>
      </c>
      <c r="G29" s="114">
        <v>-435</v>
      </c>
      <c r="H29" s="114">
        <v>0</v>
      </c>
      <c r="I29" s="116">
        <v>-27289</v>
      </c>
    </row>
    <row r="30" spans="2:9" ht="12.75">
      <c r="B30" s="13" t="s">
        <v>34</v>
      </c>
      <c r="C30" s="114">
        <v>0</v>
      </c>
      <c r="D30" s="114">
        <v>0</v>
      </c>
      <c r="E30" s="114">
        <v>-114</v>
      </c>
      <c r="F30" s="114">
        <v>0</v>
      </c>
      <c r="G30" s="114">
        <v>0</v>
      </c>
      <c r="H30" s="114">
        <v>0</v>
      </c>
      <c r="I30" s="116">
        <v>-114</v>
      </c>
    </row>
    <row r="31" spans="2:9" ht="13.5" thickBot="1">
      <c r="B31" s="96" t="s">
        <v>141</v>
      </c>
      <c r="C31" s="119">
        <v>7487</v>
      </c>
      <c r="D31" s="119">
        <v>328</v>
      </c>
      <c r="E31" s="119">
        <v>-8219</v>
      </c>
      <c r="F31" s="119">
        <v>0</v>
      </c>
      <c r="G31" s="119">
        <v>0</v>
      </c>
      <c r="H31" s="119">
        <v>0</v>
      </c>
      <c r="I31" s="120">
        <v>-404</v>
      </c>
    </row>
    <row r="32" spans="2:9" ht="12.75">
      <c r="B32" s="64" t="s">
        <v>35</v>
      </c>
      <c r="C32" s="118">
        <v>79362</v>
      </c>
      <c r="D32" s="118">
        <v>34505</v>
      </c>
      <c r="E32" s="118">
        <v>22185</v>
      </c>
      <c r="F32" s="118">
        <v>14843</v>
      </c>
      <c r="G32" s="118">
        <v>6516</v>
      </c>
      <c r="H32" s="118">
        <v>126639</v>
      </c>
      <c r="I32" s="118">
        <v>284050</v>
      </c>
    </row>
    <row r="33" spans="2:9" ht="12.75">
      <c r="B33" s="13" t="s">
        <v>131</v>
      </c>
      <c r="C33" s="114">
        <v>184219</v>
      </c>
      <c r="D33" s="114">
        <v>64388</v>
      </c>
      <c r="E33" s="114">
        <v>25788</v>
      </c>
      <c r="F33" s="114">
        <v>19215</v>
      </c>
      <c r="G33" s="114">
        <v>8437</v>
      </c>
      <c r="H33" s="114">
        <v>149537</v>
      </c>
      <c r="I33" s="116">
        <v>451584</v>
      </c>
    </row>
    <row r="34" spans="2:9" ht="13.5" thickBot="1">
      <c r="B34" s="61" t="s">
        <v>133</v>
      </c>
      <c r="C34" s="107">
        <v>104857</v>
      </c>
      <c r="D34" s="107">
        <v>29883</v>
      </c>
      <c r="E34" s="107">
        <v>3603</v>
      </c>
      <c r="F34" s="107">
        <v>4372</v>
      </c>
      <c r="G34" s="107">
        <v>1921</v>
      </c>
      <c r="H34" s="107">
        <v>22898</v>
      </c>
      <c r="I34" s="121">
        <v>167534</v>
      </c>
    </row>
    <row r="35" spans="2:9" ht="12.75">
      <c r="B35" s="60" t="s">
        <v>137</v>
      </c>
      <c r="C35" s="118">
        <v>79362</v>
      </c>
      <c r="D35" s="118">
        <v>34505</v>
      </c>
      <c r="E35" s="118">
        <v>22185</v>
      </c>
      <c r="F35" s="118">
        <v>14843</v>
      </c>
      <c r="G35" s="118">
        <v>6516</v>
      </c>
      <c r="H35" s="118">
        <v>126639</v>
      </c>
      <c r="I35" s="118">
        <v>284050</v>
      </c>
    </row>
    <row r="36" spans="2:9" ht="6" customHeight="1">
      <c r="B36" s="14"/>
      <c r="C36" s="171"/>
      <c r="D36" s="171"/>
      <c r="E36" s="171"/>
      <c r="F36" s="171"/>
      <c r="G36" s="171"/>
      <c r="H36" s="171"/>
      <c r="I36" s="171"/>
    </row>
  </sheetData>
  <sheetProtection/>
  <mergeCells count="2">
    <mergeCell ref="C5:I5"/>
    <mergeCell ref="C22:I22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"/>
  <sheetViews>
    <sheetView showGridLines="0" zoomScalePageLayoutView="0" workbookViewId="0" topLeftCell="A1">
      <selection activeCell="B5" sqref="B5:D8"/>
    </sheetView>
  </sheetViews>
  <sheetFormatPr defaultColWidth="9.140625" defaultRowHeight="13.5" customHeight="1"/>
  <cols>
    <col min="1" max="1" width="9.28125" style="112" customWidth="1"/>
    <col min="2" max="2" width="40.8515625" style="112" customWidth="1"/>
    <col min="3" max="4" width="16.7109375" style="112" customWidth="1"/>
    <col min="5" max="5" width="0.5625" style="270" customWidth="1"/>
    <col min="6" max="16384" width="9.140625" style="112" customWidth="1"/>
  </cols>
  <sheetData>
    <row r="2" ht="13.5" customHeight="1">
      <c r="B2" s="360" t="s">
        <v>508</v>
      </c>
    </row>
    <row r="3" ht="13.5" customHeight="1">
      <c r="B3" s="168"/>
    </row>
    <row r="5" spans="2:5" ht="13.5" customHeight="1">
      <c r="B5" s="16" t="s">
        <v>73</v>
      </c>
      <c r="C5" s="97" t="s">
        <v>696</v>
      </c>
      <c r="D5" s="97" t="s">
        <v>627</v>
      </c>
      <c r="E5" s="173"/>
    </row>
    <row r="6" spans="2:5" ht="13.5" customHeight="1">
      <c r="B6" s="13" t="s">
        <v>365</v>
      </c>
      <c r="C6" s="58">
        <v>46</v>
      </c>
      <c r="D6" s="58">
        <v>439</v>
      </c>
      <c r="E6" s="173"/>
    </row>
    <row r="7" spans="2:5" ht="13.5" customHeight="1" thickBot="1">
      <c r="B7" s="61" t="s">
        <v>24</v>
      </c>
      <c r="C7" s="107">
        <v>0</v>
      </c>
      <c r="D7" s="107">
        <v>0</v>
      </c>
      <c r="E7" s="173"/>
    </row>
    <row r="8" spans="2:5" ht="13.5" customHeight="1">
      <c r="B8" s="60" t="s">
        <v>112</v>
      </c>
      <c r="C8" s="108">
        <v>46</v>
      </c>
      <c r="D8" s="108">
        <v>439</v>
      </c>
      <c r="E8" s="173"/>
    </row>
    <row r="9" spans="2:5" ht="6" customHeight="1">
      <c r="B9" s="14"/>
      <c r="C9" s="171"/>
      <c r="D9" s="171"/>
      <c r="E9" s="1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34"/>
  <sheetViews>
    <sheetView showGridLines="0" zoomScalePageLayoutView="0" workbookViewId="0" topLeftCell="A1">
      <selection activeCell="B5" sqref="B5:D8"/>
    </sheetView>
  </sheetViews>
  <sheetFormatPr defaultColWidth="9.140625" defaultRowHeight="13.5" customHeight="1"/>
  <cols>
    <col min="1" max="1" width="9.28125" style="112" customWidth="1"/>
    <col min="2" max="2" width="40.57421875" style="112" customWidth="1"/>
    <col min="3" max="4" width="16.7109375" style="112" customWidth="1"/>
    <col min="5" max="5" width="0.5625" style="16" customWidth="1"/>
    <col min="6" max="16384" width="9.140625" style="112" customWidth="1"/>
  </cols>
  <sheetData>
    <row r="2" ht="13.5" customHeight="1">
      <c r="B2" s="360" t="s">
        <v>509</v>
      </c>
    </row>
    <row r="3" ht="13.5" customHeight="1">
      <c r="B3" s="168"/>
    </row>
    <row r="4" s="142" customFormat="1" ht="13.5" customHeight="1"/>
    <row r="5" spans="2:4" ht="13.5" customHeight="1">
      <c r="B5" s="128" t="s">
        <v>73</v>
      </c>
      <c r="C5" s="265" t="s">
        <v>696</v>
      </c>
      <c r="D5" s="265" t="s">
        <v>627</v>
      </c>
    </row>
    <row r="6" spans="2:5" ht="13.5" customHeight="1">
      <c r="B6" s="261" t="s">
        <v>656</v>
      </c>
      <c r="C6" s="115">
        <v>9955</v>
      </c>
      <c r="D6" s="115">
        <v>23368</v>
      </c>
      <c r="E6" s="260"/>
    </row>
    <row r="7" spans="2:5" ht="13.5" customHeight="1" thickBot="1">
      <c r="B7" s="233" t="s">
        <v>258</v>
      </c>
      <c r="C7" s="107">
        <v>19863</v>
      </c>
      <c r="D7" s="107">
        <v>11298</v>
      </c>
      <c r="E7" s="25"/>
    </row>
    <row r="8" spans="2:5" ht="13.5" customHeight="1">
      <c r="B8" s="128" t="s">
        <v>112</v>
      </c>
      <c r="C8" s="108">
        <v>29818</v>
      </c>
      <c r="D8" s="108">
        <v>34666</v>
      </c>
      <c r="E8" s="266"/>
    </row>
    <row r="9" spans="2:5" ht="6" customHeight="1">
      <c r="B9" s="257"/>
      <c r="C9" s="267"/>
      <c r="D9" s="267"/>
      <c r="E9" s="25"/>
    </row>
    <row r="15" ht="13.5" customHeight="1">
      <c r="E15" s="260"/>
    </row>
    <row r="16" ht="13.5" customHeight="1">
      <c r="E16" s="25"/>
    </row>
    <row r="17" ht="13.5" customHeight="1">
      <c r="E17" s="266"/>
    </row>
    <row r="18" ht="13.5" customHeight="1">
      <c r="E18" s="25"/>
    </row>
    <row r="19" ht="13.5" customHeight="1">
      <c r="E19" s="25"/>
    </row>
    <row r="20" ht="13.5" customHeight="1">
      <c r="E20" s="25"/>
    </row>
    <row r="21" ht="13.5" customHeight="1">
      <c r="E21" s="268"/>
    </row>
    <row r="22" ht="13.5" customHeight="1">
      <c r="E22" s="25"/>
    </row>
    <row r="23" ht="13.5" customHeight="1">
      <c r="E23" s="25"/>
    </row>
    <row r="24" ht="13.5" customHeight="1">
      <c r="E24" s="260"/>
    </row>
    <row r="29" ht="13.5" customHeight="1">
      <c r="E29" s="260"/>
    </row>
    <row r="30" ht="13.5" customHeight="1">
      <c r="E30" s="269"/>
    </row>
    <row r="31" ht="13.5" customHeight="1">
      <c r="E31" s="269"/>
    </row>
    <row r="32" ht="13.5" customHeight="1">
      <c r="E32" s="269"/>
    </row>
    <row r="33" ht="13.5" customHeight="1">
      <c r="E33" s="269"/>
    </row>
    <row r="34" ht="13.5" customHeight="1">
      <c r="E34" s="1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showGridLines="0" zoomScalePageLayoutView="0" workbookViewId="0" topLeftCell="A1">
      <selection activeCell="B18" sqref="B18:D24"/>
    </sheetView>
  </sheetViews>
  <sheetFormatPr defaultColWidth="9.140625" defaultRowHeight="13.5" customHeight="1"/>
  <cols>
    <col min="1" max="1" width="9.28125" style="112" customWidth="1"/>
    <col min="2" max="2" width="47.28125" style="112" customWidth="1"/>
    <col min="3" max="4" width="14.7109375" style="112" customWidth="1"/>
    <col min="5" max="5" width="0.5625" style="142" customWidth="1"/>
    <col min="6" max="16384" width="9.140625" style="112" customWidth="1"/>
  </cols>
  <sheetData>
    <row r="2" spans="2:6" ht="13.5" customHeight="1">
      <c r="B2" s="360" t="s">
        <v>234</v>
      </c>
      <c r="F2" s="152"/>
    </row>
    <row r="3" spans="2:6" ht="13.5" customHeight="1">
      <c r="B3" s="152"/>
      <c r="F3" s="152"/>
    </row>
    <row r="4" spans="2:6" ht="13.5" customHeight="1">
      <c r="B4" s="360" t="s">
        <v>57</v>
      </c>
      <c r="F4" s="152"/>
    </row>
    <row r="5" spans="2:6" ht="13.5" customHeight="1">
      <c r="B5" s="152"/>
      <c r="F5" s="152"/>
    </row>
    <row r="6" spans="2:4" ht="13.5" customHeight="1">
      <c r="B6" s="524" t="s">
        <v>73</v>
      </c>
      <c r="C6" s="884" t="s">
        <v>696</v>
      </c>
      <c r="D6" s="885" t="s">
        <v>627</v>
      </c>
    </row>
    <row r="7" spans="2:4" ht="13.5" customHeight="1">
      <c r="B7" s="535" t="s">
        <v>148</v>
      </c>
      <c r="C7" s="377">
        <v>11005</v>
      </c>
      <c r="D7" s="377">
        <v>17843</v>
      </c>
    </row>
    <row r="8" spans="2:4" ht="13.5" customHeight="1">
      <c r="B8" s="886" t="s">
        <v>149</v>
      </c>
      <c r="C8" s="404">
        <v>137203</v>
      </c>
      <c r="D8" s="404">
        <v>74445</v>
      </c>
    </row>
    <row r="9" spans="2:4" ht="13.5" customHeight="1" thickBot="1">
      <c r="B9" s="887" t="s">
        <v>339</v>
      </c>
      <c r="C9" s="888">
        <v>1721.1120923296</v>
      </c>
      <c r="D9" s="888">
        <v>1252</v>
      </c>
    </row>
    <row r="10" spans="2:4" ht="13.5" customHeight="1" thickBot="1">
      <c r="B10" s="537" t="s">
        <v>719</v>
      </c>
      <c r="C10" s="552">
        <v>137203</v>
      </c>
      <c r="D10" s="552">
        <v>74445</v>
      </c>
    </row>
    <row r="11" spans="2:4" ht="13.5" customHeight="1">
      <c r="B11" s="524" t="s">
        <v>68</v>
      </c>
      <c r="C11" s="383">
        <v>148208</v>
      </c>
      <c r="D11" s="383">
        <v>92288</v>
      </c>
    </row>
    <row r="12" spans="2:4" ht="13.5" customHeight="1" thickBot="1">
      <c r="B12" s="889" t="s">
        <v>69</v>
      </c>
      <c r="C12" s="381">
        <v>399.8348730686</v>
      </c>
      <c r="D12" s="381">
        <v>325.40613483</v>
      </c>
    </row>
    <row r="13" spans="2:4" ht="27.75" customHeight="1">
      <c r="B13" s="562" t="s">
        <v>70</v>
      </c>
      <c r="C13" s="383">
        <v>148607.8348730686</v>
      </c>
      <c r="D13" s="383">
        <v>92613.40613483</v>
      </c>
    </row>
    <row r="14" spans="2:4" ht="6" customHeight="1">
      <c r="B14" s="333"/>
      <c r="C14" s="263"/>
      <c r="D14" s="258"/>
    </row>
    <row r="16" ht="13.5" customHeight="1">
      <c r="B16" s="360" t="s">
        <v>194</v>
      </c>
    </row>
    <row r="18" spans="2:4" ht="13.5" customHeight="1">
      <c r="B18" s="128" t="s">
        <v>73</v>
      </c>
      <c r="C18" s="177" t="s">
        <v>696</v>
      </c>
      <c r="D18" s="177" t="s">
        <v>627</v>
      </c>
    </row>
    <row r="19" spans="2:4" ht="13.5" customHeight="1">
      <c r="B19" s="132" t="s">
        <v>150</v>
      </c>
      <c r="C19" s="58">
        <v>48290.8180116</v>
      </c>
      <c r="D19" s="58">
        <v>141079.732524</v>
      </c>
    </row>
    <row r="20" spans="2:4" ht="13.5" customHeight="1">
      <c r="B20" s="261" t="s">
        <v>151</v>
      </c>
      <c r="C20" s="115">
        <v>209905.96037716878</v>
      </c>
      <c r="D20" s="115">
        <v>218417.2440093624</v>
      </c>
    </row>
    <row r="21" spans="2:4" ht="13.5" customHeight="1" thickBot="1">
      <c r="B21" s="160" t="s">
        <v>339</v>
      </c>
      <c r="C21" s="161">
        <v>9039.0916571688</v>
      </c>
      <c r="D21" s="161">
        <v>8135.0458793624</v>
      </c>
    </row>
    <row r="22" spans="2:4" ht="27" customHeight="1">
      <c r="B22" s="167" t="s">
        <v>152</v>
      </c>
      <c r="C22" s="108">
        <v>258196.77838876878</v>
      </c>
      <c r="D22" s="108">
        <v>359496.9765333624</v>
      </c>
    </row>
    <row r="23" spans="2:4" ht="13.5" customHeight="1" thickBot="1">
      <c r="B23" s="264" t="s">
        <v>67</v>
      </c>
      <c r="C23" s="107">
        <v>7550.09</v>
      </c>
      <c r="D23" s="107">
        <v>11562.16774</v>
      </c>
    </row>
    <row r="24" spans="2:4" ht="27.75" customHeight="1">
      <c r="B24" s="167" t="s">
        <v>40</v>
      </c>
      <c r="C24" s="108">
        <v>265746.8683887688</v>
      </c>
      <c r="D24" s="108">
        <v>371059.1442733624</v>
      </c>
    </row>
    <row r="25" spans="2:4" ht="6" customHeight="1">
      <c r="B25" s="257"/>
      <c r="C25" s="349"/>
      <c r="D25" s="34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D38" sqref="D38"/>
    </sheetView>
  </sheetViews>
  <sheetFormatPr defaultColWidth="9.140625" defaultRowHeight="13.5" customHeight="1"/>
  <cols>
    <col min="1" max="1" width="9.28125" style="112" customWidth="1"/>
    <col min="2" max="2" width="46.8515625" style="112" customWidth="1"/>
    <col min="3" max="3" width="4.7109375" style="112" customWidth="1"/>
    <col min="4" max="4" width="10.421875" style="112" bestFit="1" customWidth="1"/>
    <col min="5" max="5" width="7.140625" style="112" bestFit="1" customWidth="1"/>
    <col min="6" max="6" width="10.421875" style="112" bestFit="1" customWidth="1"/>
    <col min="7" max="7" width="7.140625" style="112" bestFit="1" customWidth="1"/>
    <col min="8" max="8" width="0.5625" style="110" customWidth="1"/>
    <col min="9" max="16384" width="9.140625" style="112" customWidth="1"/>
  </cols>
  <sheetData>
    <row r="1" ht="12.75">
      <c r="H1" s="112"/>
    </row>
    <row r="2" s="142" customFormat="1" ht="12.75" customHeight="1">
      <c r="B2" s="359" t="s">
        <v>367</v>
      </c>
    </row>
    <row r="3" s="142" customFormat="1" ht="12.75" customHeight="1">
      <c r="B3" s="142" t="s">
        <v>73</v>
      </c>
    </row>
    <row r="4" ht="12.75"/>
    <row r="5" spans="2:7" ht="13.5" customHeight="1">
      <c r="B5" s="371"/>
      <c r="C5" s="372" t="s">
        <v>223</v>
      </c>
      <c r="D5" s="762">
        <v>2016</v>
      </c>
      <c r="E5" s="762"/>
      <c r="F5" s="762">
        <v>2015</v>
      </c>
      <c r="G5" s="762"/>
    </row>
    <row r="6" spans="2:7" ht="13.5" customHeight="1">
      <c r="B6" s="373"/>
      <c r="C6" s="374"/>
      <c r="D6" s="375" t="s">
        <v>200</v>
      </c>
      <c r="E6" s="375" t="s">
        <v>201</v>
      </c>
      <c r="F6" s="375" t="s">
        <v>200</v>
      </c>
      <c r="G6" s="375" t="s">
        <v>201</v>
      </c>
    </row>
    <row r="7" spans="2:7" ht="13.5" customHeight="1">
      <c r="B7" s="373" t="s">
        <v>202</v>
      </c>
      <c r="C7" s="376">
        <v>23</v>
      </c>
      <c r="D7" s="377">
        <v>1574091</v>
      </c>
      <c r="E7" s="378">
        <v>100</v>
      </c>
      <c r="F7" s="377">
        <v>1499050</v>
      </c>
      <c r="G7" s="378">
        <v>100</v>
      </c>
    </row>
    <row r="8" spans="2:7" ht="13.5" customHeight="1" thickBot="1">
      <c r="B8" s="379" t="s">
        <v>206</v>
      </c>
      <c r="C8" s="380">
        <v>24</v>
      </c>
      <c r="D8" s="381">
        <v>1120218</v>
      </c>
      <c r="E8" s="382">
        <v>71.2</v>
      </c>
      <c r="F8" s="381">
        <v>1079129</v>
      </c>
      <c r="G8" s="382">
        <v>72</v>
      </c>
    </row>
    <row r="9" spans="2:7" ht="13.5" customHeight="1">
      <c r="B9" s="371" t="s">
        <v>207</v>
      </c>
      <c r="C9" s="372"/>
      <c r="D9" s="383">
        <v>453873</v>
      </c>
      <c r="E9" s="384">
        <v>28.799999999999997</v>
      </c>
      <c r="F9" s="383">
        <v>419921</v>
      </c>
      <c r="G9" s="384">
        <v>28</v>
      </c>
    </row>
    <row r="10" spans="2:7" ht="13.5" customHeight="1">
      <c r="B10" s="373" t="s">
        <v>208</v>
      </c>
      <c r="C10" s="376">
        <v>25</v>
      </c>
      <c r="D10" s="377">
        <v>147531</v>
      </c>
      <c r="E10" s="378">
        <v>9.3</v>
      </c>
      <c r="F10" s="377">
        <v>146045</v>
      </c>
      <c r="G10" s="378">
        <v>9.7</v>
      </c>
    </row>
    <row r="11" spans="2:7" ht="13.5" customHeight="1">
      <c r="B11" s="373" t="s">
        <v>199</v>
      </c>
      <c r="C11" s="376">
        <v>26</v>
      </c>
      <c r="D11" s="377">
        <v>68793</v>
      </c>
      <c r="E11" s="378">
        <v>4.4</v>
      </c>
      <c r="F11" s="377">
        <v>64371</v>
      </c>
      <c r="G11" s="378">
        <v>4.3</v>
      </c>
    </row>
    <row r="12" spans="2:7" ht="13.5" customHeight="1">
      <c r="B12" s="373" t="s">
        <v>209</v>
      </c>
      <c r="C12" s="376">
        <v>27</v>
      </c>
      <c r="D12" s="377">
        <v>44886</v>
      </c>
      <c r="E12" s="378">
        <v>2.9</v>
      </c>
      <c r="F12" s="377">
        <v>45198</v>
      </c>
      <c r="G12" s="378">
        <v>3</v>
      </c>
    </row>
    <row r="13" spans="2:7" ht="13.5" customHeight="1">
      <c r="B13" s="373" t="s">
        <v>210</v>
      </c>
      <c r="C13" s="376">
        <v>28</v>
      </c>
      <c r="D13" s="377">
        <v>85066</v>
      </c>
      <c r="E13" s="378">
        <v>5.4</v>
      </c>
      <c r="F13" s="377">
        <v>84142</v>
      </c>
      <c r="G13" s="378">
        <v>5.6</v>
      </c>
    </row>
    <row r="14" spans="2:7" ht="13.5" customHeight="1">
      <c r="B14" s="373" t="s">
        <v>211</v>
      </c>
      <c r="C14" s="376">
        <v>30</v>
      </c>
      <c r="D14" s="377">
        <v>5258</v>
      </c>
      <c r="E14" s="378">
        <v>0.3</v>
      </c>
      <c r="F14" s="377">
        <v>7332</v>
      </c>
      <c r="G14" s="378">
        <v>0.5</v>
      </c>
    </row>
    <row r="15" spans="2:7" ht="13.5" customHeight="1">
      <c r="B15" s="373" t="s">
        <v>212</v>
      </c>
      <c r="C15" s="376">
        <v>31</v>
      </c>
      <c r="D15" s="377">
        <v>-698</v>
      </c>
      <c r="E15" s="378">
        <v>0</v>
      </c>
      <c r="F15" s="377">
        <v>-1597</v>
      </c>
      <c r="G15" s="378">
        <v>-0.1</v>
      </c>
    </row>
    <row r="16" spans="2:7" ht="13.5" customHeight="1">
      <c r="B16" s="373" t="s">
        <v>213</v>
      </c>
      <c r="C16" s="376">
        <v>32</v>
      </c>
      <c r="D16" s="377">
        <v>1806</v>
      </c>
      <c r="E16" s="378">
        <v>0.1</v>
      </c>
      <c r="F16" s="377">
        <v>3590</v>
      </c>
      <c r="G16" s="378">
        <v>0.2</v>
      </c>
    </row>
    <row r="17" spans="2:7" ht="13.5" customHeight="1">
      <c r="B17" s="385" t="s">
        <v>214</v>
      </c>
      <c r="C17" s="386">
        <v>33</v>
      </c>
      <c r="D17" s="387">
        <v>26724</v>
      </c>
      <c r="E17" s="388">
        <v>1.7</v>
      </c>
      <c r="F17" s="387">
        <v>20098</v>
      </c>
      <c r="G17" s="389">
        <v>1.4000000000000001</v>
      </c>
    </row>
    <row r="18" spans="2:7" ht="13.5" customHeight="1" thickBot="1">
      <c r="B18" s="390" t="s">
        <v>697</v>
      </c>
      <c r="C18" s="391"/>
      <c r="D18" s="392">
        <v>10205</v>
      </c>
      <c r="E18" s="393"/>
      <c r="F18" s="392">
        <v>15725</v>
      </c>
      <c r="G18" s="394"/>
    </row>
    <row r="19" spans="2:7" ht="13.5" customHeight="1">
      <c r="B19" s="371" t="s">
        <v>81</v>
      </c>
      <c r="C19" s="372"/>
      <c r="D19" s="383">
        <v>74507</v>
      </c>
      <c r="E19" s="384">
        <v>4.699999999999996</v>
      </c>
      <c r="F19" s="383">
        <v>50742</v>
      </c>
      <c r="G19" s="384">
        <v>3.3999999999999995</v>
      </c>
    </row>
    <row r="20" spans="2:7" ht="13.5" customHeight="1">
      <c r="B20" s="373" t="s">
        <v>216</v>
      </c>
      <c r="C20" s="376">
        <v>34</v>
      </c>
      <c r="D20" s="377">
        <v>31458</v>
      </c>
      <c r="E20" s="378">
        <v>2</v>
      </c>
      <c r="F20" s="377">
        <v>32778</v>
      </c>
      <c r="G20" s="378">
        <v>2.2</v>
      </c>
    </row>
    <row r="21" spans="2:7" ht="13.5" customHeight="1">
      <c r="B21" s="395" t="s">
        <v>517</v>
      </c>
      <c r="C21" s="386"/>
      <c r="D21" s="396">
        <v>0</v>
      </c>
      <c r="E21" s="397"/>
      <c r="F21" s="396">
        <v>-1450</v>
      </c>
      <c r="G21" s="397"/>
    </row>
    <row r="22" spans="2:7" ht="13.5" customHeight="1">
      <c r="B22" s="395" t="s">
        <v>518</v>
      </c>
      <c r="C22" s="386"/>
      <c r="D22" s="396">
        <v>31458</v>
      </c>
      <c r="E22" s="397"/>
      <c r="F22" s="396">
        <v>34228</v>
      </c>
      <c r="G22" s="397"/>
    </row>
    <row r="23" spans="2:7" ht="13.5" customHeight="1" thickBot="1">
      <c r="B23" s="379" t="s">
        <v>217</v>
      </c>
      <c r="C23" s="380">
        <v>35</v>
      </c>
      <c r="D23" s="381">
        <v>-3583</v>
      </c>
      <c r="E23" s="382">
        <v>-0.2</v>
      </c>
      <c r="F23" s="381">
        <v>0</v>
      </c>
      <c r="G23" s="382">
        <v>0</v>
      </c>
    </row>
    <row r="24" spans="2:7" ht="25.5">
      <c r="B24" s="398" t="s">
        <v>188</v>
      </c>
      <c r="C24" s="372"/>
      <c r="D24" s="383">
        <v>46632</v>
      </c>
      <c r="E24" s="384">
        <v>2.899999999999996</v>
      </c>
      <c r="F24" s="383">
        <v>17964</v>
      </c>
      <c r="G24" s="399">
        <v>1.1999999999999993</v>
      </c>
    </row>
    <row r="25" spans="2:7" ht="13.5" customHeight="1" thickBot="1">
      <c r="B25" s="379" t="s">
        <v>85</v>
      </c>
      <c r="C25" s="380">
        <v>36</v>
      </c>
      <c r="D25" s="381">
        <v>32637</v>
      </c>
      <c r="E25" s="382">
        <v>2.1</v>
      </c>
      <c r="F25" s="381">
        <v>12913</v>
      </c>
      <c r="G25" s="400">
        <v>0.9</v>
      </c>
    </row>
    <row r="26" spans="2:7" ht="13.5" customHeight="1">
      <c r="B26" s="398" t="s">
        <v>189</v>
      </c>
      <c r="C26" s="372"/>
      <c r="D26" s="383">
        <v>13995</v>
      </c>
      <c r="E26" s="384">
        <v>0.7999999999999958</v>
      </c>
      <c r="F26" s="383">
        <v>5051</v>
      </c>
      <c r="G26" s="384">
        <v>0.29999999999999927</v>
      </c>
    </row>
    <row r="27" spans="2:7" ht="13.5" customHeight="1" thickBot="1">
      <c r="B27" s="379" t="s">
        <v>220</v>
      </c>
      <c r="C27" s="380">
        <v>21</v>
      </c>
      <c r="D27" s="381">
        <v>-4659</v>
      </c>
      <c r="E27" s="382">
        <v>-0.19999999999999998</v>
      </c>
      <c r="F27" s="381">
        <v>-3931</v>
      </c>
      <c r="G27" s="382">
        <v>-0.19999999999999998</v>
      </c>
    </row>
    <row r="28" spans="2:7" ht="13.5" customHeight="1" thickBot="1">
      <c r="B28" s="379" t="s">
        <v>190</v>
      </c>
      <c r="C28" s="380"/>
      <c r="D28" s="381">
        <v>9336</v>
      </c>
      <c r="E28" s="382">
        <v>0.5999999999999959</v>
      </c>
      <c r="F28" s="401">
        <v>1120</v>
      </c>
      <c r="G28" s="382">
        <v>0.09999999999999928</v>
      </c>
    </row>
    <row r="29" spans="2:7" ht="13.5" customHeight="1">
      <c r="B29" s="402" t="s">
        <v>191</v>
      </c>
      <c r="C29" s="403">
        <v>38</v>
      </c>
      <c r="D29" s="404"/>
      <c r="E29" s="404"/>
      <c r="F29" s="404"/>
      <c r="G29" s="404"/>
    </row>
    <row r="30" spans="2:7" ht="13.5" customHeight="1">
      <c r="B30" s="402" t="s">
        <v>303</v>
      </c>
      <c r="C30" s="405"/>
      <c r="D30" s="406">
        <v>0.08056793063395717</v>
      </c>
      <c r="E30" s="407"/>
      <c r="F30" s="408">
        <v>0.009716828827609382</v>
      </c>
      <c r="G30" s="407"/>
    </row>
    <row r="31" spans="2:7" ht="13.5" customHeight="1">
      <c r="B31" s="371" t="s">
        <v>304</v>
      </c>
      <c r="C31" s="409"/>
      <c r="D31" s="410">
        <v>0.06930106793525943</v>
      </c>
      <c r="E31" s="411"/>
      <c r="F31" s="410">
        <v>0.008322879641464274</v>
      </c>
      <c r="G31" s="412"/>
    </row>
    <row r="32" spans="2:7" ht="4.5" customHeight="1">
      <c r="B32" s="385"/>
      <c r="C32" s="413"/>
      <c r="D32" s="414"/>
      <c r="E32" s="414"/>
      <c r="F32" s="407"/>
      <c r="G32" s="414"/>
    </row>
  </sheetData>
  <sheetProtection/>
  <mergeCells count="2">
    <mergeCell ref="F5:G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43"/>
  <sheetViews>
    <sheetView showGridLines="0" zoomScalePageLayoutView="0" workbookViewId="0" topLeftCell="A1">
      <selection activeCell="A2" sqref="A2:IV3"/>
    </sheetView>
  </sheetViews>
  <sheetFormatPr defaultColWidth="9.140625" defaultRowHeight="12.75"/>
  <cols>
    <col min="1" max="1" width="7.7109375" style="890" customWidth="1"/>
    <col min="2" max="2" width="15.7109375" style="891" customWidth="1"/>
    <col min="3" max="3" width="17.7109375" style="891" customWidth="1"/>
    <col min="4" max="5" width="10.57421875" style="892" customWidth="1"/>
    <col min="6" max="6" width="11.7109375" style="892" customWidth="1"/>
    <col min="7" max="7" width="18.00390625" style="892" customWidth="1"/>
    <col min="8" max="8" width="11.421875" style="892" customWidth="1"/>
    <col min="9" max="9" width="10.7109375" style="892" customWidth="1"/>
    <col min="10" max="10" width="11.421875" style="892" bestFit="1" customWidth="1"/>
    <col min="11" max="11" width="7.57421875" style="892" customWidth="1"/>
    <col min="12" max="12" width="2.28125" style="890" customWidth="1"/>
    <col min="13" max="13" width="9.140625" style="893" customWidth="1"/>
    <col min="14" max="14" width="60.28125" style="893" customWidth="1"/>
    <col min="15" max="16384" width="9.140625" style="893" customWidth="1"/>
  </cols>
  <sheetData>
    <row r="1" ht="15.75">
      <c r="B1" s="360"/>
    </row>
    <row r="2" ht="15.75">
      <c r="B2" s="360" t="s">
        <v>720</v>
      </c>
    </row>
    <row r="4" spans="1:12" s="896" customFormat="1" ht="12">
      <c r="A4" s="890"/>
      <c r="B4" s="894"/>
      <c r="C4" s="894"/>
      <c r="D4" s="895"/>
      <c r="E4" s="895"/>
      <c r="F4" s="895"/>
      <c r="G4" s="895"/>
      <c r="H4" s="895"/>
      <c r="I4" s="895"/>
      <c r="J4" s="895"/>
      <c r="K4" s="895"/>
      <c r="L4" s="890"/>
    </row>
    <row r="5" spans="1:12" s="896" customFormat="1" ht="12">
      <c r="A5" s="890"/>
      <c r="B5" s="894"/>
      <c r="C5" s="894"/>
      <c r="D5" s="897"/>
      <c r="E5" s="895"/>
      <c r="F5" s="895"/>
      <c r="G5" s="895"/>
      <c r="H5" s="895"/>
      <c r="I5" s="895"/>
      <c r="J5" s="895"/>
      <c r="K5" s="895"/>
      <c r="L5" s="890"/>
    </row>
    <row r="6" spans="1:33" s="896" customFormat="1" ht="37.5" customHeight="1">
      <c r="A6" s="890"/>
      <c r="B6" s="898" t="s">
        <v>62</v>
      </c>
      <c r="C6" s="899" t="s">
        <v>721</v>
      </c>
      <c r="D6" s="900" t="s">
        <v>414</v>
      </c>
      <c r="E6" s="901" t="s">
        <v>415</v>
      </c>
      <c r="F6" s="901" t="s">
        <v>416</v>
      </c>
      <c r="G6" s="902" t="s">
        <v>473</v>
      </c>
      <c r="H6" s="901" t="s">
        <v>557</v>
      </c>
      <c r="I6" s="903" t="s">
        <v>558</v>
      </c>
      <c r="J6" s="901" t="s">
        <v>722</v>
      </c>
      <c r="K6" s="904" t="s">
        <v>560</v>
      </c>
      <c r="L6" s="905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906"/>
      <c r="X6" s="906"/>
      <c r="Y6" s="906"/>
      <c r="Z6" s="906"/>
      <c r="AA6" s="906"/>
      <c r="AB6" s="906"/>
      <c r="AC6" s="906"/>
      <c r="AD6" s="906"/>
      <c r="AE6" s="906"/>
      <c r="AF6" s="906"/>
      <c r="AG6" s="906"/>
    </row>
    <row r="7" spans="2:11" ht="24">
      <c r="B7" s="564" t="s">
        <v>74</v>
      </c>
      <c r="C7" s="570" t="s">
        <v>562</v>
      </c>
      <c r="D7" s="907" t="s">
        <v>563</v>
      </c>
      <c r="E7" s="908" t="s">
        <v>569</v>
      </c>
      <c r="F7" s="567">
        <v>25000</v>
      </c>
      <c r="G7" s="568" t="s">
        <v>723</v>
      </c>
      <c r="H7" s="909">
        <v>24939</v>
      </c>
      <c r="I7" s="909">
        <v>0</v>
      </c>
      <c r="J7" s="567">
        <v>24939</v>
      </c>
      <c r="K7" s="569" t="s">
        <v>418</v>
      </c>
    </row>
    <row r="8" spans="2:11" ht="24">
      <c r="B8" s="564" t="s">
        <v>74</v>
      </c>
      <c r="C8" s="564" t="s">
        <v>476</v>
      </c>
      <c r="D8" s="907" t="s">
        <v>657</v>
      </c>
      <c r="E8" s="908" t="s">
        <v>658</v>
      </c>
      <c r="F8" s="567">
        <v>30000</v>
      </c>
      <c r="G8" s="568" t="s">
        <v>723</v>
      </c>
      <c r="H8" s="909">
        <v>0</v>
      </c>
      <c r="I8" s="567">
        <v>29879</v>
      </c>
      <c r="J8" s="567">
        <v>29879</v>
      </c>
      <c r="K8" s="569" t="s">
        <v>418</v>
      </c>
    </row>
    <row r="9" spans="2:11" ht="24">
      <c r="B9" s="564" t="s">
        <v>74</v>
      </c>
      <c r="C9" s="564" t="s">
        <v>724</v>
      </c>
      <c r="D9" s="907" t="s">
        <v>421</v>
      </c>
      <c r="E9" s="908" t="s">
        <v>569</v>
      </c>
      <c r="F9" s="567">
        <v>25000</v>
      </c>
      <c r="G9" s="568" t="s">
        <v>725</v>
      </c>
      <c r="H9" s="567">
        <v>4026</v>
      </c>
      <c r="I9" s="909">
        <v>0</v>
      </c>
      <c r="J9" s="567">
        <v>4026</v>
      </c>
      <c r="K9" s="569" t="s">
        <v>418</v>
      </c>
    </row>
    <row r="10" spans="2:11" ht="24">
      <c r="B10" s="564" t="s">
        <v>74</v>
      </c>
      <c r="C10" s="564" t="s">
        <v>424</v>
      </c>
      <c r="D10" s="907" t="s">
        <v>423</v>
      </c>
      <c r="E10" s="908" t="s">
        <v>474</v>
      </c>
      <c r="F10" s="567">
        <v>15000</v>
      </c>
      <c r="G10" s="568" t="s">
        <v>726</v>
      </c>
      <c r="H10" s="909">
        <v>3742</v>
      </c>
      <c r="I10" s="909">
        <v>0</v>
      </c>
      <c r="J10" s="567">
        <v>3742</v>
      </c>
      <c r="K10" s="569" t="s">
        <v>418</v>
      </c>
    </row>
    <row r="11" spans="2:11" ht="24">
      <c r="B11" s="564" t="s">
        <v>74</v>
      </c>
      <c r="C11" s="564" t="s">
        <v>727</v>
      </c>
      <c r="D11" s="907" t="s">
        <v>657</v>
      </c>
      <c r="E11" s="908" t="s">
        <v>728</v>
      </c>
      <c r="F11" s="567">
        <v>20000</v>
      </c>
      <c r="G11" s="568" t="s">
        <v>729</v>
      </c>
      <c r="H11" s="567">
        <v>19996</v>
      </c>
      <c r="I11" s="909">
        <v>0</v>
      </c>
      <c r="J11" s="567">
        <v>19996</v>
      </c>
      <c r="K11" s="569" t="s">
        <v>418</v>
      </c>
    </row>
    <row r="12" spans="1:12" s="896" customFormat="1" ht="24">
      <c r="A12" s="890"/>
      <c r="B12" s="564" t="s">
        <v>74</v>
      </c>
      <c r="C12" s="564" t="s">
        <v>727</v>
      </c>
      <c r="D12" s="907" t="s">
        <v>730</v>
      </c>
      <c r="E12" s="908" t="s">
        <v>731</v>
      </c>
      <c r="F12" s="567">
        <v>20000</v>
      </c>
      <c r="G12" s="568" t="s">
        <v>732</v>
      </c>
      <c r="H12" s="567">
        <v>19983</v>
      </c>
      <c r="I12" s="909">
        <v>0</v>
      </c>
      <c r="J12" s="567">
        <v>19983</v>
      </c>
      <c r="K12" s="569" t="s">
        <v>418</v>
      </c>
      <c r="L12" s="890"/>
    </row>
    <row r="13" spans="1:12" s="896" customFormat="1" ht="24">
      <c r="A13" s="890"/>
      <c r="B13" s="564" t="s">
        <v>74</v>
      </c>
      <c r="C13" s="564" t="s">
        <v>424</v>
      </c>
      <c r="D13" s="907" t="s">
        <v>733</v>
      </c>
      <c r="E13" s="908" t="s">
        <v>734</v>
      </c>
      <c r="F13" s="567">
        <v>19000</v>
      </c>
      <c r="G13" s="568" t="s">
        <v>729</v>
      </c>
      <c r="H13" s="909">
        <v>7600</v>
      </c>
      <c r="I13" s="567">
        <v>7552</v>
      </c>
      <c r="J13" s="567">
        <v>15152</v>
      </c>
      <c r="K13" s="569" t="s">
        <v>418</v>
      </c>
      <c r="L13" s="890"/>
    </row>
    <row r="14" spans="1:12" s="896" customFormat="1" ht="24">
      <c r="A14" s="890"/>
      <c r="B14" s="564" t="s">
        <v>74</v>
      </c>
      <c r="C14" s="564" t="s">
        <v>724</v>
      </c>
      <c r="D14" s="907" t="s">
        <v>664</v>
      </c>
      <c r="E14" s="908" t="s">
        <v>665</v>
      </c>
      <c r="F14" s="567">
        <v>10000</v>
      </c>
      <c r="G14" s="568" t="s">
        <v>735</v>
      </c>
      <c r="H14" s="567">
        <v>2848</v>
      </c>
      <c r="I14" s="567">
        <v>4289</v>
      </c>
      <c r="J14" s="567">
        <v>7137</v>
      </c>
      <c r="K14" s="569" t="s">
        <v>418</v>
      </c>
      <c r="L14" s="890"/>
    </row>
    <row r="15" spans="1:12" s="896" customFormat="1" ht="24">
      <c r="A15" s="890"/>
      <c r="B15" s="570" t="s">
        <v>570</v>
      </c>
      <c r="C15" s="564" t="s">
        <v>476</v>
      </c>
      <c r="D15" s="907" t="s">
        <v>736</v>
      </c>
      <c r="E15" s="908" t="s">
        <v>660</v>
      </c>
      <c r="F15" s="910">
        <v>9357.785</v>
      </c>
      <c r="G15" s="911" t="s">
        <v>737</v>
      </c>
      <c r="H15" s="567">
        <v>9357.785</v>
      </c>
      <c r="I15" s="909">
        <v>0</v>
      </c>
      <c r="J15" s="567">
        <v>9357.785</v>
      </c>
      <c r="K15" s="569" t="s">
        <v>418</v>
      </c>
      <c r="L15" s="890"/>
    </row>
    <row r="16" spans="2:11" ht="24">
      <c r="B16" s="570" t="s">
        <v>738</v>
      </c>
      <c r="C16" s="564" t="s">
        <v>561</v>
      </c>
      <c r="D16" s="907" t="s">
        <v>672</v>
      </c>
      <c r="E16" s="908" t="s">
        <v>679</v>
      </c>
      <c r="F16" s="910">
        <v>5349.5947975028</v>
      </c>
      <c r="G16" s="911" t="s">
        <v>739</v>
      </c>
      <c r="H16" s="909">
        <v>5349.5947975028</v>
      </c>
      <c r="I16" s="909">
        <v>0</v>
      </c>
      <c r="J16" s="567">
        <v>5349.5947975028</v>
      </c>
      <c r="K16" s="569" t="s">
        <v>418</v>
      </c>
    </row>
    <row r="17" spans="1:14" s="896" customFormat="1" ht="24">
      <c r="A17" s="890"/>
      <c r="B17" s="570" t="s">
        <v>738</v>
      </c>
      <c r="C17" s="570" t="s">
        <v>417</v>
      </c>
      <c r="D17" s="907" t="s">
        <v>672</v>
      </c>
      <c r="E17" s="908" t="s">
        <v>477</v>
      </c>
      <c r="F17" s="910">
        <v>4096.9046149143</v>
      </c>
      <c r="G17" s="911" t="s">
        <v>740</v>
      </c>
      <c r="H17" s="567">
        <v>4096.9046149143</v>
      </c>
      <c r="I17" s="909">
        <v>0</v>
      </c>
      <c r="J17" s="567">
        <v>4096.9046149143</v>
      </c>
      <c r="K17" s="569" t="s">
        <v>418</v>
      </c>
      <c r="L17" s="890"/>
      <c r="N17" s="893"/>
    </row>
    <row r="18" spans="1:12" s="896" customFormat="1" ht="24">
      <c r="A18" s="890"/>
      <c r="B18" s="570" t="s">
        <v>738</v>
      </c>
      <c r="C18" s="570" t="s">
        <v>741</v>
      </c>
      <c r="D18" s="907" t="s">
        <v>742</v>
      </c>
      <c r="E18" s="908" t="s">
        <v>743</v>
      </c>
      <c r="F18" s="567">
        <v>3005.42</v>
      </c>
      <c r="G18" s="911" t="s">
        <v>744</v>
      </c>
      <c r="H18" s="567">
        <v>3005.42</v>
      </c>
      <c r="I18" s="909">
        <v>0</v>
      </c>
      <c r="J18" s="567">
        <v>3005.42</v>
      </c>
      <c r="K18" s="569" t="s">
        <v>418</v>
      </c>
      <c r="L18" s="890"/>
    </row>
    <row r="19" spans="2:13" ht="24">
      <c r="B19" s="570" t="s">
        <v>745</v>
      </c>
      <c r="C19" s="564" t="s">
        <v>439</v>
      </c>
      <c r="D19" s="907" t="s">
        <v>733</v>
      </c>
      <c r="E19" s="907" t="s">
        <v>564</v>
      </c>
      <c r="F19" s="567">
        <v>4228.92</v>
      </c>
      <c r="G19" s="912" t="s">
        <v>746</v>
      </c>
      <c r="H19" s="567">
        <v>1045.0295658</v>
      </c>
      <c r="I19" s="567">
        <v>1937.8109634</v>
      </c>
      <c r="J19" s="567">
        <v>2982.8405291999998</v>
      </c>
      <c r="K19" s="569" t="s">
        <v>440</v>
      </c>
      <c r="M19" s="896"/>
    </row>
    <row r="20" spans="1:12" s="896" customFormat="1" ht="24">
      <c r="A20" s="890"/>
      <c r="B20" s="570" t="s">
        <v>435</v>
      </c>
      <c r="C20" s="564" t="s">
        <v>747</v>
      </c>
      <c r="D20" s="908" t="s">
        <v>566</v>
      </c>
      <c r="E20" s="913" t="s">
        <v>575</v>
      </c>
      <c r="F20" s="567">
        <v>3322.016526565</v>
      </c>
      <c r="G20" s="568" t="s">
        <v>748</v>
      </c>
      <c r="H20" s="914">
        <v>3322.016526565</v>
      </c>
      <c r="I20" s="909">
        <v>0</v>
      </c>
      <c r="J20" s="567">
        <v>3322.016526565</v>
      </c>
      <c r="K20" s="569" t="s">
        <v>418</v>
      </c>
      <c r="L20" s="890"/>
    </row>
    <row r="21" spans="1:13" s="896" customFormat="1" ht="24">
      <c r="A21" s="890"/>
      <c r="B21" s="570" t="s">
        <v>435</v>
      </c>
      <c r="C21" s="564" t="s">
        <v>747</v>
      </c>
      <c r="D21" s="907" t="s">
        <v>733</v>
      </c>
      <c r="E21" s="913" t="s">
        <v>677</v>
      </c>
      <c r="F21" s="567">
        <v>2915.000000000001</v>
      </c>
      <c r="G21" s="568" t="s">
        <v>678</v>
      </c>
      <c r="H21" s="567">
        <v>1206.2068965517244</v>
      </c>
      <c r="I21" s="567">
        <v>804.1379310344829</v>
      </c>
      <c r="J21" s="567">
        <v>2010.3448275862074</v>
      </c>
      <c r="K21" s="569" t="s">
        <v>440</v>
      </c>
      <c r="L21" s="890"/>
      <c r="M21" s="893"/>
    </row>
    <row r="22" spans="2:11" ht="26.25" customHeight="1">
      <c r="B22" s="570" t="s">
        <v>435</v>
      </c>
      <c r="C22" s="564" t="s">
        <v>749</v>
      </c>
      <c r="D22" s="907" t="s">
        <v>437</v>
      </c>
      <c r="E22" s="907" t="s">
        <v>750</v>
      </c>
      <c r="F22" s="567">
        <v>2591.1434999999997</v>
      </c>
      <c r="G22" s="568" t="s">
        <v>751</v>
      </c>
      <c r="H22" s="567">
        <v>790.8394999999999</v>
      </c>
      <c r="I22" s="909">
        <v>0</v>
      </c>
      <c r="J22" s="567">
        <v>790.8394999999999</v>
      </c>
      <c r="K22" s="569" t="s">
        <v>418</v>
      </c>
    </row>
    <row r="23" spans="2:13" ht="24">
      <c r="B23" s="570" t="s">
        <v>752</v>
      </c>
      <c r="C23" s="564" t="s">
        <v>476</v>
      </c>
      <c r="D23" s="913" t="s">
        <v>434</v>
      </c>
      <c r="E23" s="913" t="s">
        <v>430</v>
      </c>
      <c r="F23" s="567">
        <v>4723.24856162</v>
      </c>
      <c r="G23" s="568" t="s">
        <v>753</v>
      </c>
      <c r="H23" s="567">
        <v>1089.97997973</v>
      </c>
      <c r="I23" s="567">
        <v>3633.2665991</v>
      </c>
      <c r="J23" s="567">
        <v>4723.24657883</v>
      </c>
      <c r="K23" s="569" t="s">
        <v>418</v>
      </c>
      <c r="M23" s="915"/>
    </row>
    <row r="24" spans="1:12" s="896" customFormat="1" ht="24">
      <c r="A24" s="890"/>
      <c r="B24" s="570" t="s">
        <v>754</v>
      </c>
      <c r="C24" s="564" t="s">
        <v>755</v>
      </c>
      <c r="D24" s="908" t="s">
        <v>756</v>
      </c>
      <c r="E24" s="908" t="s">
        <v>660</v>
      </c>
      <c r="F24" s="567">
        <v>2049.15</v>
      </c>
      <c r="G24" s="911" t="s">
        <v>744</v>
      </c>
      <c r="H24" s="567">
        <v>2049.15</v>
      </c>
      <c r="I24" s="909">
        <v>0</v>
      </c>
      <c r="J24" s="567">
        <v>2049.15</v>
      </c>
      <c r="K24" s="569" t="s">
        <v>418</v>
      </c>
      <c r="L24" s="890"/>
    </row>
    <row r="25" spans="2:11" ht="13.5" customHeight="1" thickBot="1">
      <c r="B25" s="574" t="s">
        <v>441</v>
      </c>
      <c r="C25" s="575"/>
      <c r="D25" s="576"/>
      <c r="E25" s="577"/>
      <c r="F25" s="578"/>
      <c r="G25" s="579"/>
      <c r="H25" s="916">
        <v>22755.75791326515</v>
      </c>
      <c r="I25" s="916">
        <v>195.66046227375006</v>
      </c>
      <c r="J25" s="916">
        <v>22951.418375538902</v>
      </c>
      <c r="K25" s="916"/>
    </row>
    <row r="26" spans="2:11" ht="12.75">
      <c r="B26" s="581" t="s">
        <v>112</v>
      </c>
      <c r="C26" s="582"/>
      <c r="D26" s="583"/>
      <c r="E26" s="584"/>
      <c r="F26" s="585"/>
      <c r="G26" s="586"/>
      <c r="H26" s="917">
        <v>137202.68479432896</v>
      </c>
      <c r="I26" s="917">
        <v>48290.87595580824</v>
      </c>
      <c r="J26" s="917">
        <v>185493.56075013723</v>
      </c>
      <c r="K26" s="917"/>
    </row>
    <row r="27" spans="1:12" s="896" customFormat="1" ht="6" customHeight="1">
      <c r="A27" s="890"/>
      <c r="B27" s="918"/>
      <c r="C27" s="918"/>
      <c r="D27" s="919"/>
      <c r="E27" s="920"/>
      <c r="F27" s="921"/>
      <c r="G27" s="922"/>
      <c r="H27" s="921"/>
      <c r="I27" s="921"/>
      <c r="J27" s="921"/>
      <c r="K27" s="921"/>
      <c r="L27" s="890"/>
    </row>
    <row r="28" ht="12">
      <c r="I28" s="923"/>
    </row>
    <row r="30" spans="2:33" s="890" customFormat="1" ht="12">
      <c r="B30" s="891"/>
      <c r="C30" s="925"/>
      <c r="D30" s="892"/>
      <c r="E30" s="892"/>
      <c r="F30" s="892"/>
      <c r="G30" s="892"/>
      <c r="H30" s="892"/>
      <c r="I30" s="892"/>
      <c r="J30" s="926"/>
      <c r="K30" s="892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B30" s="893"/>
      <c r="AC30" s="893"/>
      <c r="AD30" s="893"/>
      <c r="AE30" s="893"/>
      <c r="AF30" s="893"/>
      <c r="AG30" s="893"/>
    </row>
    <row r="31" spans="2:33" s="890" customFormat="1" ht="72.75" customHeight="1">
      <c r="B31" s="927" t="s">
        <v>62</v>
      </c>
      <c r="C31" s="898" t="s">
        <v>556</v>
      </c>
      <c r="D31" s="928" t="s">
        <v>414</v>
      </c>
      <c r="E31" s="929" t="s">
        <v>415</v>
      </c>
      <c r="F31" s="929" t="s">
        <v>577</v>
      </c>
      <c r="G31" s="929" t="s">
        <v>442</v>
      </c>
      <c r="H31" s="929" t="s">
        <v>757</v>
      </c>
      <c r="I31" s="929" t="s">
        <v>560</v>
      </c>
      <c r="J31" s="930"/>
      <c r="K31" s="892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3"/>
      <c r="AA31" s="893"/>
      <c r="AB31" s="893"/>
      <c r="AC31" s="893"/>
      <c r="AD31" s="893"/>
      <c r="AE31" s="893"/>
      <c r="AF31" s="893"/>
      <c r="AG31" s="893"/>
    </row>
    <row r="32" spans="2:33" s="890" customFormat="1" ht="24.75" customHeight="1">
      <c r="B32" s="564" t="s">
        <v>74</v>
      </c>
      <c r="C32" s="570" t="s">
        <v>426</v>
      </c>
      <c r="D32" s="907" t="s">
        <v>427</v>
      </c>
      <c r="E32" s="907" t="s">
        <v>428</v>
      </c>
      <c r="F32" s="931" t="s">
        <v>443</v>
      </c>
      <c r="G32" s="588" t="s">
        <v>429</v>
      </c>
      <c r="H32" s="567">
        <v>93228.42292002655</v>
      </c>
      <c r="I32" s="569" t="s">
        <v>418</v>
      </c>
      <c r="J32" s="932"/>
      <c r="K32" s="892"/>
      <c r="M32" s="893"/>
      <c r="N32" s="893"/>
      <c r="O32" s="893"/>
      <c r="P32" s="893"/>
      <c r="Q32" s="893"/>
      <c r="R32" s="893"/>
      <c r="S32" s="893"/>
      <c r="T32" s="893"/>
      <c r="U32" s="893"/>
      <c r="V32" s="893"/>
      <c r="W32" s="893"/>
      <c r="X32" s="893"/>
      <c r="Y32" s="893"/>
      <c r="Z32" s="893"/>
      <c r="AA32" s="893"/>
      <c r="AB32" s="893"/>
      <c r="AC32" s="893"/>
      <c r="AD32" s="893"/>
      <c r="AE32" s="893"/>
      <c r="AF32" s="893"/>
      <c r="AG32" s="893"/>
    </row>
    <row r="33" spans="2:33" s="890" customFormat="1" ht="24.75" customHeight="1">
      <c r="B33" s="564" t="s">
        <v>74</v>
      </c>
      <c r="C33" s="570" t="s">
        <v>426</v>
      </c>
      <c r="D33" s="907" t="s">
        <v>427</v>
      </c>
      <c r="E33" s="907" t="s">
        <v>430</v>
      </c>
      <c r="F33" s="931" t="s">
        <v>444</v>
      </c>
      <c r="G33" s="588" t="s">
        <v>431</v>
      </c>
      <c r="H33" s="567">
        <v>24953</v>
      </c>
      <c r="I33" s="569" t="s">
        <v>418</v>
      </c>
      <c r="J33" s="932"/>
      <c r="K33" s="892"/>
      <c r="M33" s="893"/>
      <c r="N33" s="893"/>
      <c r="O33" s="893"/>
      <c r="P33" s="893"/>
      <c r="Q33" s="893"/>
      <c r="R33" s="893"/>
      <c r="S33" s="893"/>
      <c r="T33" s="893"/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893"/>
      <c r="AG33" s="893"/>
    </row>
    <row r="34" spans="2:33" s="890" customFormat="1" ht="24.75" customHeight="1">
      <c r="B34" s="564" t="s">
        <v>74</v>
      </c>
      <c r="C34" s="570" t="s">
        <v>578</v>
      </c>
      <c r="D34" s="907" t="s">
        <v>432</v>
      </c>
      <c r="E34" s="907" t="s">
        <v>579</v>
      </c>
      <c r="F34" s="931" t="s">
        <v>580</v>
      </c>
      <c r="G34" s="588" t="s">
        <v>581</v>
      </c>
      <c r="H34" s="567">
        <v>82035</v>
      </c>
      <c r="I34" s="569" t="s">
        <v>418</v>
      </c>
      <c r="J34" s="932"/>
      <c r="K34" s="892"/>
      <c r="M34" s="893"/>
      <c r="N34" s="893"/>
      <c r="O34" s="893"/>
      <c r="P34" s="893"/>
      <c r="Q34" s="893"/>
      <c r="R34" s="893"/>
      <c r="S34" s="893"/>
      <c r="T34" s="893"/>
      <c r="U34" s="893"/>
      <c r="V34" s="893"/>
      <c r="W34" s="893"/>
      <c r="X34" s="893"/>
      <c r="Y34" s="893"/>
      <c r="Z34" s="893"/>
      <c r="AA34" s="893"/>
      <c r="AB34" s="893"/>
      <c r="AC34" s="893"/>
      <c r="AD34" s="893"/>
      <c r="AE34" s="893"/>
      <c r="AF34" s="893"/>
      <c r="AG34" s="893"/>
    </row>
    <row r="35" spans="2:33" s="890" customFormat="1" ht="12.75" thickBot="1">
      <c r="B35" s="589" t="s">
        <v>441</v>
      </c>
      <c r="C35" s="590"/>
      <c r="D35" s="591"/>
      <c r="E35" s="592"/>
      <c r="F35" s="593"/>
      <c r="G35" s="594"/>
      <c r="H35" s="595">
        <v>9689.242136613597</v>
      </c>
      <c r="I35" s="596"/>
      <c r="J35" s="892"/>
      <c r="K35" s="892"/>
      <c r="M35" s="893"/>
      <c r="N35" s="893"/>
      <c r="O35" s="893"/>
      <c r="P35" s="893"/>
      <c r="Q35" s="893"/>
      <c r="R35" s="893"/>
      <c r="S35" s="893"/>
      <c r="T35" s="893"/>
      <c r="U35" s="893"/>
      <c r="V35" s="893"/>
      <c r="W35" s="893"/>
      <c r="X35" s="893"/>
      <c r="Y35" s="893"/>
      <c r="Z35" s="893"/>
      <c r="AA35" s="893"/>
      <c r="AB35" s="893"/>
      <c r="AC35" s="893"/>
      <c r="AD35" s="893"/>
      <c r="AE35" s="893"/>
      <c r="AF35" s="893"/>
      <c r="AG35" s="893"/>
    </row>
    <row r="36" spans="2:33" s="890" customFormat="1" ht="12">
      <c r="B36" s="597" t="s">
        <v>146</v>
      </c>
      <c r="C36" s="598"/>
      <c r="D36" s="599"/>
      <c r="E36" s="600"/>
      <c r="F36" s="601"/>
      <c r="G36" s="602"/>
      <c r="H36" s="572">
        <v>209905.66505664017</v>
      </c>
      <c r="I36" s="603"/>
      <c r="J36" s="933"/>
      <c r="K36" s="892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893"/>
    </row>
    <row r="37" spans="2:33" s="890" customFormat="1" ht="6" customHeight="1">
      <c r="B37" s="604"/>
      <c r="C37" s="604"/>
      <c r="D37" s="605"/>
      <c r="E37" s="606"/>
      <c r="F37" s="607"/>
      <c r="G37" s="608"/>
      <c r="H37" s="607"/>
      <c r="I37" s="609"/>
      <c r="J37" s="934"/>
      <c r="K37" s="892"/>
      <c r="M37" s="893"/>
      <c r="N37" s="893"/>
      <c r="O37" s="893"/>
      <c r="P37" s="893"/>
      <c r="Q37" s="893"/>
      <c r="R37" s="893"/>
      <c r="S37" s="893"/>
      <c r="T37" s="893"/>
      <c r="U37" s="893"/>
      <c r="V37" s="893"/>
      <c r="W37" s="893"/>
      <c r="X37" s="893"/>
      <c r="Y37" s="893"/>
      <c r="Z37" s="893"/>
      <c r="AA37" s="893"/>
      <c r="AB37" s="893"/>
      <c r="AC37" s="893"/>
      <c r="AD37" s="893"/>
      <c r="AE37" s="893"/>
      <c r="AF37" s="893"/>
      <c r="AG37" s="893"/>
    </row>
    <row r="38" spans="2:33" s="890" customFormat="1" ht="12">
      <c r="B38" s="891"/>
      <c r="C38" s="891"/>
      <c r="D38" s="892"/>
      <c r="E38" s="892"/>
      <c r="F38" s="892"/>
      <c r="G38" s="892"/>
      <c r="H38" s="924"/>
      <c r="I38" s="924"/>
      <c r="J38" s="924"/>
      <c r="K38" s="892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893"/>
      <c r="AE38" s="893"/>
      <c r="AF38" s="893"/>
      <c r="AG38" s="893"/>
    </row>
    <row r="41" ht="27.75" customHeight="1"/>
    <row r="42" spans="1:33" s="892" customFormat="1" ht="15.75" customHeight="1">
      <c r="A42" s="890"/>
      <c r="B42" s="891"/>
      <c r="C42" s="891"/>
      <c r="L42" s="890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  <c r="AA42" s="893"/>
      <c r="AB42" s="893"/>
      <c r="AC42" s="893"/>
      <c r="AD42" s="893"/>
      <c r="AE42" s="893"/>
      <c r="AF42" s="893"/>
      <c r="AG42" s="893"/>
    </row>
    <row r="43" spans="1:33" s="892" customFormat="1" ht="5.25" customHeight="1">
      <c r="A43" s="890"/>
      <c r="B43" s="891"/>
      <c r="C43" s="891"/>
      <c r="L43" s="890"/>
      <c r="M43" s="893"/>
      <c r="N43" s="893"/>
      <c r="O43" s="893"/>
      <c r="P43" s="893"/>
      <c r="Q43" s="893"/>
      <c r="R43" s="893"/>
      <c r="S43" s="893"/>
      <c r="T43" s="893"/>
      <c r="U43" s="893"/>
      <c r="V43" s="893"/>
      <c r="W43" s="893"/>
      <c r="X43" s="893"/>
      <c r="Y43" s="893"/>
      <c r="Z43" s="893"/>
      <c r="AA43" s="893"/>
      <c r="AB43" s="893"/>
      <c r="AC43" s="893"/>
      <c r="AD43" s="893"/>
      <c r="AE43" s="893"/>
      <c r="AF43" s="893"/>
      <c r="AG43" s="8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PageLayoutView="0" workbookViewId="0" topLeftCell="A1">
      <selection activeCell="N9" sqref="N9"/>
    </sheetView>
  </sheetViews>
  <sheetFormatPr defaultColWidth="9.140625" defaultRowHeight="12.75"/>
  <cols>
    <col min="1" max="1" width="7.7109375" style="890" customWidth="1"/>
    <col min="2" max="2" width="15.7109375" style="891" customWidth="1"/>
    <col min="3" max="3" width="17.7109375" style="891" customWidth="1"/>
    <col min="4" max="5" width="10.57421875" style="892" customWidth="1"/>
    <col min="6" max="6" width="11.7109375" style="892" customWidth="1"/>
    <col min="7" max="7" width="18.00390625" style="892" customWidth="1"/>
    <col min="8" max="8" width="11.421875" style="892" customWidth="1"/>
    <col min="9" max="10" width="10.7109375" style="892" customWidth="1"/>
    <col min="11" max="11" width="7.57421875" style="892" customWidth="1"/>
    <col min="12" max="12" width="2.28125" style="890" customWidth="1"/>
    <col min="13" max="13" width="9.140625" style="893" customWidth="1"/>
    <col min="14" max="14" width="60.28125" style="893" customWidth="1"/>
    <col min="15" max="16384" width="9.140625" style="893" customWidth="1"/>
  </cols>
  <sheetData>
    <row r="1" ht="15.75">
      <c r="B1" s="360"/>
    </row>
    <row r="2" ht="15.75">
      <c r="B2" s="360" t="s">
        <v>720</v>
      </c>
    </row>
    <row r="4" spans="1:12" s="896" customFormat="1" ht="12">
      <c r="A4" s="890"/>
      <c r="B4" s="894"/>
      <c r="C4" s="894"/>
      <c r="D4" s="895"/>
      <c r="E4" s="895"/>
      <c r="F4" s="895"/>
      <c r="G4" s="895"/>
      <c r="H4" s="895"/>
      <c r="I4" s="895"/>
      <c r="J4" s="895"/>
      <c r="K4" s="895"/>
      <c r="L4" s="890"/>
    </row>
    <row r="5" spans="1:12" s="896" customFormat="1" ht="12">
      <c r="A5" s="890"/>
      <c r="B5" s="925"/>
      <c r="C5" s="925"/>
      <c r="D5" s="935"/>
      <c r="E5" s="936"/>
      <c r="F5" s="936"/>
      <c r="G5" s="936"/>
      <c r="H5" s="936"/>
      <c r="I5" s="936"/>
      <c r="J5" s="936"/>
      <c r="K5" s="936"/>
      <c r="L5" s="890"/>
    </row>
    <row r="6" spans="1:33" s="896" customFormat="1" ht="37.5" customHeight="1">
      <c r="A6" s="890"/>
      <c r="B6" s="898" t="s">
        <v>62</v>
      </c>
      <c r="C6" s="898" t="s">
        <v>556</v>
      </c>
      <c r="D6" s="900" t="s">
        <v>414</v>
      </c>
      <c r="E6" s="901" t="s">
        <v>415</v>
      </c>
      <c r="F6" s="901" t="s">
        <v>416</v>
      </c>
      <c r="G6" s="901" t="s">
        <v>473</v>
      </c>
      <c r="H6" s="901" t="s">
        <v>557</v>
      </c>
      <c r="I6" s="901" t="s">
        <v>558</v>
      </c>
      <c r="J6" s="901" t="s">
        <v>559</v>
      </c>
      <c r="K6" s="904" t="s">
        <v>560</v>
      </c>
      <c r="L6" s="905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906"/>
      <c r="X6" s="906"/>
      <c r="Y6" s="906"/>
      <c r="Z6" s="906"/>
      <c r="AA6" s="906"/>
      <c r="AB6" s="906"/>
      <c r="AC6" s="906"/>
      <c r="AD6" s="906"/>
      <c r="AE6" s="906"/>
      <c r="AF6" s="906"/>
      <c r="AG6" s="906"/>
    </row>
    <row r="7" spans="2:14" ht="24">
      <c r="B7" s="564" t="s">
        <v>74</v>
      </c>
      <c r="C7" s="564" t="s">
        <v>561</v>
      </c>
      <c r="D7" s="565" t="s">
        <v>419</v>
      </c>
      <c r="E7" s="566" t="s">
        <v>420</v>
      </c>
      <c r="F7" s="567">
        <v>60000</v>
      </c>
      <c r="G7" s="568" t="s">
        <v>758</v>
      </c>
      <c r="H7" s="567">
        <v>7868</v>
      </c>
      <c r="I7" s="567">
        <v>0</v>
      </c>
      <c r="J7" s="567">
        <v>7868</v>
      </c>
      <c r="K7" s="569" t="s">
        <v>418</v>
      </c>
      <c r="N7" s="937"/>
    </row>
    <row r="8" spans="2:11" ht="24">
      <c r="B8" s="564" t="s">
        <v>74</v>
      </c>
      <c r="C8" s="570" t="s">
        <v>562</v>
      </c>
      <c r="D8" s="571" t="s">
        <v>563</v>
      </c>
      <c r="E8" s="571" t="s">
        <v>569</v>
      </c>
      <c r="F8" s="567">
        <v>25000</v>
      </c>
      <c r="G8" s="568" t="s">
        <v>759</v>
      </c>
      <c r="H8" s="567">
        <v>0</v>
      </c>
      <c r="I8" s="572">
        <v>24858</v>
      </c>
      <c r="J8" s="567">
        <v>24858</v>
      </c>
      <c r="K8" s="569" t="s">
        <v>418</v>
      </c>
    </row>
    <row r="9" spans="2:11" ht="24">
      <c r="B9" s="564" t="s">
        <v>74</v>
      </c>
      <c r="C9" s="570" t="s">
        <v>565</v>
      </c>
      <c r="D9" s="571" t="s">
        <v>566</v>
      </c>
      <c r="E9" s="573" t="s">
        <v>567</v>
      </c>
      <c r="F9" s="567">
        <v>20000</v>
      </c>
      <c r="G9" s="568" t="s">
        <v>568</v>
      </c>
      <c r="H9" s="567">
        <v>0</v>
      </c>
      <c r="I9" s="567">
        <v>19998</v>
      </c>
      <c r="J9" s="567">
        <v>19998</v>
      </c>
      <c r="K9" s="569" t="s">
        <v>418</v>
      </c>
    </row>
    <row r="10" spans="2:11" ht="24">
      <c r="B10" s="564" t="s">
        <v>74</v>
      </c>
      <c r="C10" s="564" t="s">
        <v>760</v>
      </c>
      <c r="D10" s="565" t="s">
        <v>421</v>
      </c>
      <c r="E10" s="566" t="s">
        <v>569</v>
      </c>
      <c r="F10" s="567">
        <v>25000</v>
      </c>
      <c r="G10" s="568" t="s">
        <v>422</v>
      </c>
      <c r="H10" s="567">
        <v>5232</v>
      </c>
      <c r="I10" s="567">
        <v>3969</v>
      </c>
      <c r="J10" s="567">
        <v>9201</v>
      </c>
      <c r="K10" s="569" t="s">
        <v>418</v>
      </c>
    </row>
    <row r="11" spans="2:11" ht="24">
      <c r="B11" s="564" t="s">
        <v>74</v>
      </c>
      <c r="C11" s="564" t="s">
        <v>476</v>
      </c>
      <c r="D11" s="565" t="s">
        <v>657</v>
      </c>
      <c r="E11" s="566" t="s">
        <v>658</v>
      </c>
      <c r="F11" s="567">
        <v>30000</v>
      </c>
      <c r="G11" s="568" t="s">
        <v>659</v>
      </c>
      <c r="H11" s="567">
        <v>0</v>
      </c>
      <c r="I11" s="567">
        <v>29846</v>
      </c>
      <c r="J11" s="567">
        <v>29846</v>
      </c>
      <c r="K11" s="569" t="s">
        <v>418</v>
      </c>
    </row>
    <row r="12" spans="2:11" ht="24">
      <c r="B12" s="564" t="s">
        <v>74</v>
      </c>
      <c r="C12" s="564" t="s">
        <v>565</v>
      </c>
      <c r="D12" s="571" t="s">
        <v>657</v>
      </c>
      <c r="E12" s="571" t="s">
        <v>660</v>
      </c>
      <c r="F12" s="567">
        <v>20000</v>
      </c>
      <c r="G12" s="568" t="s">
        <v>661</v>
      </c>
      <c r="H12" s="567">
        <v>0</v>
      </c>
      <c r="I12" s="567">
        <v>19952</v>
      </c>
      <c r="J12" s="567">
        <v>19952</v>
      </c>
      <c r="K12" s="569" t="s">
        <v>418</v>
      </c>
    </row>
    <row r="13" spans="1:12" s="896" customFormat="1" ht="24">
      <c r="A13" s="890"/>
      <c r="B13" s="570" t="s">
        <v>74</v>
      </c>
      <c r="C13" s="564" t="s">
        <v>424</v>
      </c>
      <c r="D13" s="565" t="s">
        <v>662</v>
      </c>
      <c r="E13" s="566" t="s">
        <v>663</v>
      </c>
      <c r="F13" s="567">
        <v>19000</v>
      </c>
      <c r="G13" s="568" t="s">
        <v>661</v>
      </c>
      <c r="H13" s="567">
        <v>3800</v>
      </c>
      <c r="I13" s="567">
        <v>15124</v>
      </c>
      <c r="J13" s="567">
        <v>18924</v>
      </c>
      <c r="K13" s="569" t="s">
        <v>418</v>
      </c>
      <c r="L13" s="890"/>
    </row>
    <row r="14" spans="1:12" s="896" customFormat="1" ht="24">
      <c r="A14" s="890"/>
      <c r="B14" s="570" t="s">
        <v>74</v>
      </c>
      <c r="C14" s="564" t="s">
        <v>424</v>
      </c>
      <c r="D14" s="565" t="s">
        <v>423</v>
      </c>
      <c r="E14" s="566" t="s">
        <v>474</v>
      </c>
      <c r="F14" s="567">
        <v>15000</v>
      </c>
      <c r="G14" s="568" t="s">
        <v>425</v>
      </c>
      <c r="H14" s="567">
        <v>3750</v>
      </c>
      <c r="I14" s="567">
        <v>3714</v>
      </c>
      <c r="J14" s="567">
        <v>7464</v>
      </c>
      <c r="K14" s="569" t="s">
        <v>418</v>
      </c>
      <c r="L14" s="890"/>
    </row>
    <row r="15" spans="1:12" s="896" customFormat="1" ht="24">
      <c r="A15" s="890"/>
      <c r="B15" s="570" t="s">
        <v>74</v>
      </c>
      <c r="C15" s="564" t="s">
        <v>760</v>
      </c>
      <c r="D15" s="573" t="s">
        <v>664</v>
      </c>
      <c r="E15" s="571" t="s">
        <v>665</v>
      </c>
      <c r="F15" s="567">
        <v>10000</v>
      </c>
      <c r="G15" s="568" t="s">
        <v>666</v>
      </c>
      <c r="H15" s="567">
        <v>2811</v>
      </c>
      <c r="I15" s="567">
        <v>7116</v>
      </c>
      <c r="J15" s="567">
        <v>9927</v>
      </c>
      <c r="K15" s="569" t="s">
        <v>418</v>
      </c>
      <c r="L15" s="890"/>
    </row>
    <row r="16" spans="1:12" s="896" customFormat="1" ht="24">
      <c r="A16" s="890"/>
      <c r="B16" s="570" t="s">
        <v>570</v>
      </c>
      <c r="C16" s="564" t="s">
        <v>476</v>
      </c>
      <c r="D16" s="573" t="s">
        <v>667</v>
      </c>
      <c r="E16" s="571" t="s">
        <v>660</v>
      </c>
      <c r="F16" s="567">
        <v>11415</v>
      </c>
      <c r="G16" s="568" t="s">
        <v>668</v>
      </c>
      <c r="H16" s="567">
        <v>5156</v>
      </c>
      <c r="I16" s="567">
        <v>6259</v>
      </c>
      <c r="J16" s="567">
        <v>11415</v>
      </c>
      <c r="K16" s="569" t="s">
        <v>418</v>
      </c>
      <c r="L16" s="890"/>
    </row>
    <row r="17" spans="1:13" s="896" customFormat="1" ht="24">
      <c r="A17" s="890"/>
      <c r="B17" s="570" t="s">
        <v>570</v>
      </c>
      <c r="C17" s="564" t="s">
        <v>476</v>
      </c>
      <c r="D17" s="573" t="s">
        <v>571</v>
      </c>
      <c r="E17" s="571" t="s">
        <v>660</v>
      </c>
      <c r="F17" s="567">
        <v>5235</v>
      </c>
      <c r="G17" s="568" t="s">
        <v>669</v>
      </c>
      <c r="H17" s="567">
        <v>1772</v>
      </c>
      <c r="I17" s="567">
        <v>3463</v>
      </c>
      <c r="J17" s="567">
        <v>5235</v>
      </c>
      <c r="K17" s="569" t="s">
        <v>418</v>
      </c>
      <c r="L17" s="890"/>
      <c r="M17" s="893"/>
    </row>
    <row r="18" spans="2:11" ht="24">
      <c r="B18" s="570" t="s">
        <v>570</v>
      </c>
      <c r="C18" s="564" t="s">
        <v>417</v>
      </c>
      <c r="D18" s="571" t="s">
        <v>670</v>
      </c>
      <c r="E18" s="573" t="s">
        <v>671</v>
      </c>
      <c r="F18" s="567">
        <v>7876</v>
      </c>
      <c r="G18" s="568" t="s">
        <v>475</v>
      </c>
      <c r="H18" s="567">
        <v>7876</v>
      </c>
      <c r="I18" s="567">
        <v>0</v>
      </c>
      <c r="J18" s="567">
        <v>7876</v>
      </c>
      <c r="K18" s="569" t="s">
        <v>418</v>
      </c>
    </row>
    <row r="19" spans="2:13" ht="24">
      <c r="B19" s="570" t="s">
        <v>570</v>
      </c>
      <c r="C19" s="570" t="s">
        <v>417</v>
      </c>
      <c r="D19" s="565" t="s">
        <v>664</v>
      </c>
      <c r="E19" s="566" t="s">
        <v>672</v>
      </c>
      <c r="F19" s="567">
        <v>6498</v>
      </c>
      <c r="G19" s="568" t="s">
        <v>673</v>
      </c>
      <c r="H19" s="567">
        <v>6498</v>
      </c>
      <c r="I19" s="567">
        <v>0</v>
      </c>
      <c r="J19" s="567">
        <v>6498</v>
      </c>
      <c r="K19" s="569" t="s">
        <v>418</v>
      </c>
      <c r="M19" s="896"/>
    </row>
    <row r="20" spans="1:12" s="896" customFormat="1" ht="24">
      <c r="A20" s="890"/>
      <c r="B20" s="570" t="s">
        <v>570</v>
      </c>
      <c r="C20" s="564" t="s">
        <v>572</v>
      </c>
      <c r="D20" s="573" t="s">
        <v>670</v>
      </c>
      <c r="E20" s="571" t="s">
        <v>671</v>
      </c>
      <c r="F20" s="567">
        <v>3265</v>
      </c>
      <c r="G20" s="568" t="s">
        <v>674</v>
      </c>
      <c r="H20" s="567">
        <v>3265</v>
      </c>
      <c r="I20" s="567">
        <v>0</v>
      </c>
      <c r="J20" s="567">
        <v>3265</v>
      </c>
      <c r="K20" s="569" t="s">
        <v>418</v>
      </c>
      <c r="L20" s="890"/>
    </row>
    <row r="21" spans="1:12" s="896" customFormat="1" ht="24">
      <c r="A21" s="890"/>
      <c r="B21" s="570" t="s">
        <v>570</v>
      </c>
      <c r="C21" s="564" t="s">
        <v>561</v>
      </c>
      <c r="D21" s="565" t="s">
        <v>573</v>
      </c>
      <c r="E21" s="566" t="s">
        <v>420</v>
      </c>
      <c r="F21" s="567">
        <v>4465.696316901901</v>
      </c>
      <c r="G21" s="568" t="s">
        <v>675</v>
      </c>
      <c r="H21" s="567">
        <v>4466</v>
      </c>
      <c r="I21" s="567">
        <v>0</v>
      </c>
      <c r="J21" s="567">
        <v>4466</v>
      </c>
      <c r="K21" s="569" t="s">
        <v>418</v>
      </c>
      <c r="L21" s="890"/>
    </row>
    <row r="22" spans="1:13" s="896" customFormat="1" ht="24">
      <c r="A22" s="890"/>
      <c r="B22" s="570" t="s">
        <v>570</v>
      </c>
      <c r="C22" s="564" t="s">
        <v>561</v>
      </c>
      <c r="D22" s="565" t="s">
        <v>573</v>
      </c>
      <c r="E22" s="566" t="s">
        <v>420</v>
      </c>
      <c r="F22" s="567">
        <v>2702.44203</v>
      </c>
      <c r="G22" s="568" t="s">
        <v>676</v>
      </c>
      <c r="H22" s="567">
        <v>2702</v>
      </c>
      <c r="I22" s="567">
        <v>0</v>
      </c>
      <c r="J22" s="567">
        <v>2702</v>
      </c>
      <c r="K22" s="569" t="s">
        <v>418</v>
      </c>
      <c r="L22" s="890"/>
      <c r="M22" s="893"/>
    </row>
    <row r="23" spans="2:11" ht="26.25" customHeight="1">
      <c r="B23" s="570" t="s">
        <v>435</v>
      </c>
      <c r="C23" s="570" t="s">
        <v>574</v>
      </c>
      <c r="D23" s="571" t="s">
        <v>436</v>
      </c>
      <c r="E23" s="573" t="s">
        <v>437</v>
      </c>
      <c r="F23" s="567">
        <v>4818</v>
      </c>
      <c r="G23" s="568" t="s">
        <v>438</v>
      </c>
      <c r="H23" s="567">
        <v>4818</v>
      </c>
      <c r="I23" s="567">
        <v>0</v>
      </c>
      <c r="J23" s="567">
        <v>4818</v>
      </c>
      <c r="K23" s="567" t="s">
        <v>418</v>
      </c>
    </row>
    <row r="24" spans="2:13" ht="24">
      <c r="B24" s="570" t="s">
        <v>435</v>
      </c>
      <c r="C24" s="564" t="s">
        <v>424</v>
      </c>
      <c r="D24" s="571" t="s">
        <v>733</v>
      </c>
      <c r="E24" s="566" t="s">
        <v>677</v>
      </c>
      <c r="F24" s="567">
        <v>2319</v>
      </c>
      <c r="G24" s="568" t="s">
        <v>678</v>
      </c>
      <c r="H24" s="567">
        <v>640</v>
      </c>
      <c r="I24" s="567">
        <v>1679</v>
      </c>
      <c r="J24" s="567">
        <v>2319</v>
      </c>
      <c r="K24" s="569" t="s">
        <v>440</v>
      </c>
      <c r="M24" s="915"/>
    </row>
    <row r="25" spans="1:12" s="896" customFormat="1" ht="24">
      <c r="A25" s="890"/>
      <c r="B25" s="570" t="s">
        <v>745</v>
      </c>
      <c r="C25" s="564" t="s">
        <v>439</v>
      </c>
      <c r="D25" s="571" t="s">
        <v>733</v>
      </c>
      <c r="E25" s="571" t="s">
        <v>564</v>
      </c>
      <c r="F25" s="567">
        <v>3969</v>
      </c>
      <c r="G25" s="912" t="s">
        <v>746</v>
      </c>
      <c r="H25" s="567">
        <v>941</v>
      </c>
      <c r="I25" s="567">
        <v>2799</v>
      </c>
      <c r="J25" s="567">
        <v>3740</v>
      </c>
      <c r="K25" s="569" t="s">
        <v>440</v>
      </c>
      <c r="L25" s="890"/>
    </row>
    <row r="26" spans="1:12" s="896" customFormat="1" ht="24">
      <c r="A26" s="890"/>
      <c r="B26" s="570" t="s">
        <v>761</v>
      </c>
      <c r="C26" s="564" t="s">
        <v>576</v>
      </c>
      <c r="D26" s="565" t="s">
        <v>433</v>
      </c>
      <c r="E26" s="566" t="s">
        <v>434</v>
      </c>
      <c r="F26" s="567">
        <v>7000</v>
      </c>
      <c r="G26" s="568" t="s">
        <v>422</v>
      </c>
      <c r="H26" s="567">
        <v>700</v>
      </c>
      <c r="I26" s="567">
        <v>0</v>
      </c>
      <c r="J26" s="567">
        <v>700</v>
      </c>
      <c r="K26" s="569" t="s">
        <v>418</v>
      </c>
      <c r="L26" s="890"/>
    </row>
    <row r="27" spans="1:12" s="896" customFormat="1" ht="24">
      <c r="A27" s="890"/>
      <c r="B27" s="570" t="s">
        <v>752</v>
      </c>
      <c r="C27" s="564" t="s">
        <v>476</v>
      </c>
      <c r="D27" s="565" t="s">
        <v>427</v>
      </c>
      <c r="E27" s="566" t="s">
        <v>679</v>
      </c>
      <c r="F27" s="567">
        <v>2459</v>
      </c>
      <c r="G27" s="568" t="s">
        <v>680</v>
      </c>
      <c r="H27" s="567">
        <v>820</v>
      </c>
      <c r="I27" s="567">
        <v>205</v>
      </c>
      <c r="J27" s="567">
        <v>1025</v>
      </c>
      <c r="K27" s="569" t="s">
        <v>418</v>
      </c>
      <c r="L27" s="890"/>
    </row>
    <row r="28" spans="2:11" ht="13.5" customHeight="1" thickBot="1">
      <c r="B28" s="574" t="s">
        <v>441</v>
      </c>
      <c r="C28" s="575"/>
      <c r="D28" s="576"/>
      <c r="E28" s="577"/>
      <c r="F28" s="578"/>
      <c r="G28" s="579"/>
      <c r="H28" s="580">
        <v>11330.425173772</v>
      </c>
      <c r="I28" s="580">
        <v>2097.574826228</v>
      </c>
      <c r="J28" s="580">
        <v>13428</v>
      </c>
      <c r="K28" s="580"/>
    </row>
    <row r="29" spans="2:11" ht="12.75">
      <c r="B29" s="581" t="s">
        <v>112</v>
      </c>
      <c r="C29" s="582"/>
      <c r="D29" s="583"/>
      <c r="E29" s="584"/>
      <c r="F29" s="585"/>
      <c r="G29" s="586"/>
      <c r="H29" s="587">
        <v>74445.425173772</v>
      </c>
      <c r="I29" s="587">
        <v>141079.574826228</v>
      </c>
      <c r="J29" s="587">
        <v>215525</v>
      </c>
      <c r="K29" s="587"/>
    </row>
    <row r="30" spans="1:12" s="896" customFormat="1" ht="6" customHeight="1">
      <c r="A30" s="890"/>
      <c r="B30" s="918"/>
      <c r="C30" s="918"/>
      <c r="D30" s="919"/>
      <c r="E30" s="920"/>
      <c r="F30" s="921"/>
      <c r="G30" s="922"/>
      <c r="H30" s="921"/>
      <c r="I30" s="921"/>
      <c r="J30" s="921"/>
      <c r="K30" s="921"/>
      <c r="L30" s="890"/>
    </row>
    <row r="33" spans="3:10" ht="12">
      <c r="C33" s="925"/>
      <c r="J33" s="926"/>
    </row>
    <row r="34" spans="2:10" ht="73.5" customHeight="1">
      <c r="B34" s="927" t="s">
        <v>62</v>
      </c>
      <c r="C34" s="898" t="s">
        <v>556</v>
      </c>
      <c r="D34" s="928" t="s">
        <v>414</v>
      </c>
      <c r="E34" s="929" t="s">
        <v>415</v>
      </c>
      <c r="F34" s="929" t="s">
        <v>577</v>
      </c>
      <c r="G34" s="929" t="s">
        <v>442</v>
      </c>
      <c r="H34" s="929" t="s">
        <v>681</v>
      </c>
      <c r="I34" s="929" t="s">
        <v>560</v>
      </c>
      <c r="J34" s="930"/>
    </row>
    <row r="35" spans="2:10" ht="24.75" customHeight="1">
      <c r="B35" s="564" t="s">
        <v>74</v>
      </c>
      <c r="C35" s="570" t="s">
        <v>426</v>
      </c>
      <c r="D35" s="571" t="s">
        <v>427</v>
      </c>
      <c r="E35" s="571" t="s">
        <v>428</v>
      </c>
      <c r="F35" s="567" t="s">
        <v>443</v>
      </c>
      <c r="G35" s="588" t="s">
        <v>429</v>
      </c>
      <c r="H35" s="567">
        <v>105302</v>
      </c>
      <c r="I35" s="569" t="s">
        <v>418</v>
      </c>
      <c r="J35" s="932"/>
    </row>
    <row r="36" spans="2:10" ht="24.75" customHeight="1">
      <c r="B36" s="564" t="s">
        <v>74</v>
      </c>
      <c r="C36" s="570" t="s">
        <v>426</v>
      </c>
      <c r="D36" s="571" t="s">
        <v>427</v>
      </c>
      <c r="E36" s="571" t="s">
        <v>430</v>
      </c>
      <c r="F36" s="567" t="s">
        <v>444</v>
      </c>
      <c r="G36" s="588" t="s">
        <v>431</v>
      </c>
      <c r="H36" s="567">
        <v>24940</v>
      </c>
      <c r="I36" s="569" t="s">
        <v>418</v>
      </c>
      <c r="J36" s="932"/>
    </row>
    <row r="37" spans="2:10" ht="24">
      <c r="B37" s="564" t="s">
        <v>74</v>
      </c>
      <c r="C37" s="570" t="s">
        <v>578</v>
      </c>
      <c r="D37" s="571" t="s">
        <v>432</v>
      </c>
      <c r="E37" s="571" t="s">
        <v>579</v>
      </c>
      <c r="F37" s="567" t="s">
        <v>580</v>
      </c>
      <c r="G37" s="588" t="s">
        <v>581</v>
      </c>
      <c r="H37" s="567">
        <v>78627</v>
      </c>
      <c r="I37" s="569" t="s">
        <v>418</v>
      </c>
      <c r="J37" s="932"/>
    </row>
    <row r="38" spans="2:9" ht="12.75" thickBot="1">
      <c r="B38" s="589" t="s">
        <v>441</v>
      </c>
      <c r="C38" s="590"/>
      <c r="D38" s="591"/>
      <c r="E38" s="592"/>
      <c r="F38" s="593"/>
      <c r="G38" s="594"/>
      <c r="H38" s="595">
        <v>9548</v>
      </c>
      <c r="I38" s="596"/>
    </row>
    <row r="39" spans="2:10" ht="12">
      <c r="B39" s="597" t="s">
        <v>146</v>
      </c>
      <c r="C39" s="598"/>
      <c r="D39" s="599"/>
      <c r="E39" s="600"/>
      <c r="F39" s="601"/>
      <c r="G39" s="602"/>
      <c r="H39" s="572">
        <v>218417</v>
      </c>
      <c r="I39" s="603"/>
      <c r="J39" s="933"/>
    </row>
    <row r="40" spans="2:10" ht="6" customHeight="1">
      <c r="B40" s="604"/>
      <c r="C40" s="604"/>
      <c r="D40" s="605"/>
      <c r="E40" s="606"/>
      <c r="F40" s="607"/>
      <c r="G40" s="608"/>
      <c r="H40" s="607"/>
      <c r="I40" s="609"/>
      <c r="J40" s="934"/>
    </row>
    <row r="41" spans="8:10" ht="12">
      <c r="H41" s="924"/>
      <c r="I41" s="924"/>
      <c r="J41" s="9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showGridLines="0" zoomScalePageLayoutView="0" workbookViewId="0" topLeftCell="A1">
      <selection activeCell="B2" sqref="B2"/>
    </sheetView>
  </sheetViews>
  <sheetFormatPr defaultColWidth="9.140625" defaultRowHeight="13.5" customHeight="1"/>
  <cols>
    <col min="1" max="1" width="9.28125" style="112" customWidth="1"/>
    <col min="2" max="2" width="39.7109375" style="112" customWidth="1"/>
    <col min="3" max="4" width="16.7109375" style="112" customWidth="1"/>
    <col min="5" max="5" width="0.5625" style="142" customWidth="1"/>
    <col min="6" max="16384" width="9.140625" style="112" customWidth="1"/>
  </cols>
  <sheetData>
    <row r="2" ht="13.5" customHeight="1">
      <c r="B2" s="360" t="s">
        <v>510</v>
      </c>
    </row>
    <row r="3" ht="13.5" customHeight="1">
      <c r="C3" s="142"/>
    </row>
    <row r="4" spans="2:5" ht="13.5" customHeight="1">
      <c r="B4" s="128" t="s">
        <v>73</v>
      </c>
      <c r="C4" s="163" t="s">
        <v>153</v>
      </c>
      <c r="D4" s="163" t="s">
        <v>154</v>
      </c>
      <c r="E4" s="260"/>
    </row>
    <row r="5" spans="2:5" ht="13.5" customHeight="1">
      <c r="B5" s="132" t="s">
        <v>155</v>
      </c>
      <c r="C5" s="58">
        <v>2158.0869538764973</v>
      </c>
      <c r="D5" s="58">
        <v>1721.1120944646523</v>
      </c>
      <c r="E5" s="25"/>
    </row>
    <row r="6" spans="2:5" ht="13.5" customHeight="1">
      <c r="B6" s="132" t="s">
        <v>156</v>
      </c>
      <c r="C6" s="58">
        <v>7779.840602259845</v>
      </c>
      <c r="D6" s="58">
        <v>6709.853374090513</v>
      </c>
      <c r="E6" s="25"/>
    </row>
    <row r="7" spans="2:5" ht="13.5" customHeight="1" thickBot="1">
      <c r="B7" s="233" t="s">
        <v>157</v>
      </c>
      <c r="C7" s="107">
        <v>2410.745156580887</v>
      </c>
      <c r="D7" s="107">
        <v>2328.969634923084</v>
      </c>
      <c r="E7" s="25"/>
    </row>
    <row r="8" spans="2:5" ht="13.5" customHeight="1">
      <c r="B8" s="128" t="s">
        <v>582</v>
      </c>
      <c r="C8" s="108">
        <v>12348.67271271723</v>
      </c>
      <c r="D8" s="108">
        <v>10759.935103478248</v>
      </c>
      <c r="E8" s="25"/>
    </row>
    <row r="9" spans="2:5" ht="13.5" customHeight="1" thickBot="1">
      <c r="B9" s="233" t="s">
        <v>158</v>
      </c>
      <c r="C9" s="107">
        <v>-1588.7376092389823</v>
      </c>
      <c r="D9" s="107">
        <v>0</v>
      </c>
      <c r="E9" s="25"/>
    </row>
    <row r="10" spans="2:5" ht="25.5" customHeight="1">
      <c r="B10" s="167" t="s">
        <v>583</v>
      </c>
      <c r="C10" s="108">
        <v>10759.935103478248</v>
      </c>
      <c r="D10" s="108">
        <v>10759.935103478248</v>
      </c>
      <c r="E10" s="25"/>
    </row>
    <row r="11" spans="2:5" ht="6" customHeight="1">
      <c r="B11" s="261"/>
      <c r="C11" s="258"/>
      <c r="D11" s="258"/>
      <c r="E11" s="259"/>
    </row>
    <row r="12" ht="13.5" customHeight="1">
      <c r="C12" s="142"/>
    </row>
    <row r="16" ht="13.5" customHeight="1">
      <c r="C16" s="142"/>
    </row>
    <row r="17" ht="13.5" customHeight="1">
      <c r="C17" s="142"/>
    </row>
    <row r="18" ht="13.5" customHeight="1">
      <c r="C18" s="142"/>
    </row>
    <row r="19" ht="13.5" customHeight="1">
      <c r="C19" s="142"/>
    </row>
    <row r="20" ht="13.5" customHeight="1">
      <c r="C20" s="142"/>
    </row>
    <row r="21" ht="13.5" customHeight="1">
      <c r="C21" s="142"/>
    </row>
    <row r="22" ht="13.5" customHeight="1">
      <c r="C22" s="142"/>
    </row>
    <row r="23" ht="13.5" customHeight="1">
      <c r="C23" s="14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showGridLines="0" zoomScalePageLayoutView="0" workbookViewId="0" topLeftCell="A1">
      <selection activeCell="D35" sqref="D35"/>
    </sheetView>
  </sheetViews>
  <sheetFormatPr defaultColWidth="9.140625" defaultRowHeight="13.5" customHeight="1"/>
  <cols>
    <col min="1" max="1" width="9.28125" style="112" customWidth="1"/>
    <col min="2" max="2" width="39.28125" style="112" customWidth="1"/>
    <col min="3" max="4" width="16.7109375" style="112" customWidth="1"/>
    <col min="5" max="5" width="0.5625" style="142" customWidth="1"/>
    <col min="6" max="16384" width="9.140625" style="112" customWidth="1"/>
  </cols>
  <sheetData>
    <row r="2" ht="13.5" customHeight="1">
      <c r="B2" s="360" t="s">
        <v>235</v>
      </c>
    </row>
    <row r="3" ht="13.5" customHeight="1">
      <c r="B3" s="168"/>
    </row>
    <row r="5" spans="2:5" ht="13.5" customHeight="1">
      <c r="B5" s="128" t="s">
        <v>73</v>
      </c>
      <c r="C5" s="177" t="s">
        <v>696</v>
      </c>
      <c r="D5" s="177" t="s">
        <v>627</v>
      </c>
      <c r="E5" s="178"/>
    </row>
    <row r="6" spans="2:5" ht="13.5" customHeight="1">
      <c r="B6" s="132" t="s">
        <v>159</v>
      </c>
      <c r="C6" s="58">
        <v>339086</v>
      </c>
      <c r="D6" s="58">
        <v>325421</v>
      </c>
      <c r="E6" s="25"/>
    </row>
    <row r="7" spans="2:5" ht="13.5" customHeight="1" thickBot="1">
      <c r="B7" s="233" t="s">
        <v>160</v>
      </c>
      <c r="C7" s="107">
        <v>8664</v>
      </c>
      <c r="D7" s="107">
        <v>6071</v>
      </c>
      <c r="E7" s="25"/>
    </row>
    <row r="8" spans="2:5" ht="13.5" customHeight="1">
      <c r="B8" s="128" t="s">
        <v>112</v>
      </c>
      <c r="C8" s="108">
        <v>347750</v>
      </c>
      <c r="D8" s="108">
        <v>331492</v>
      </c>
      <c r="E8" s="25"/>
    </row>
    <row r="9" spans="2:5" ht="6" customHeight="1">
      <c r="B9" s="257"/>
      <c r="C9" s="258"/>
      <c r="D9" s="258"/>
      <c r="E9" s="259"/>
    </row>
    <row r="10" spans="2:5" ht="13.5" customHeight="1">
      <c r="B10" s="346"/>
      <c r="C10" s="347"/>
      <c r="D10" s="347"/>
      <c r="E10" s="348"/>
    </row>
    <row r="11" spans="2:5" ht="13.5" customHeight="1">
      <c r="B11" s="346"/>
      <c r="C11" s="347"/>
      <c r="D11" s="347"/>
      <c r="E11" s="348"/>
    </row>
    <row r="12" ht="13.5" customHeight="1">
      <c r="B12" s="360" t="s">
        <v>58</v>
      </c>
    </row>
    <row r="14" spans="2:4" ht="13.5" customHeight="1">
      <c r="B14" s="128" t="s">
        <v>73</v>
      </c>
      <c r="C14" s="177" t="s">
        <v>696</v>
      </c>
      <c r="D14" s="177" t="s">
        <v>627</v>
      </c>
    </row>
    <row r="15" spans="2:4" ht="13.5" customHeight="1">
      <c r="B15" s="132" t="s">
        <v>161</v>
      </c>
      <c r="C15" s="114">
        <v>262884</v>
      </c>
      <c r="D15" s="58">
        <v>255400</v>
      </c>
    </row>
    <row r="16" spans="2:4" ht="13.5" customHeight="1">
      <c r="B16" s="132" t="s">
        <v>162</v>
      </c>
      <c r="C16" s="114">
        <v>3254</v>
      </c>
      <c r="D16" s="58">
        <v>2428</v>
      </c>
    </row>
    <row r="17" spans="2:4" ht="13.5" customHeight="1">
      <c r="B17" s="132" t="s">
        <v>28</v>
      </c>
      <c r="C17" s="114">
        <v>11359</v>
      </c>
      <c r="D17" s="58">
        <v>8607</v>
      </c>
    </row>
    <row r="18" spans="1:4" ht="13.5" customHeight="1">
      <c r="A18" s="346"/>
      <c r="B18" s="132" t="s">
        <v>163</v>
      </c>
      <c r="C18" s="114">
        <v>20668</v>
      </c>
      <c r="D18" s="58">
        <v>21750</v>
      </c>
    </row>
    <row r="19" spans="1:4" ht="13.5" customHeight="1">
      <c r="A19" s="346"/>
      <c r="B19" s="132" t="s">
        <v>164</v>
      </c>
      <c r="C19" s="114">
        <v>31992</v>
      </c>
      <c r="D19" s="58">
        <v>29719</v>
      </c>
    </row>
    <row r="20" spans="2:4" ht="13.5" customHeight="1" thickBot="1">
      <c r="B20" s="233" t="s">
        <v>165</v>
      </c>
      <c r="C20" s="107">
        <v>8929</v>
      </c>
      <c r="D20" s="107">
        <v>7517</v>
      </c>
    </row>
    <row r="21" spans="2:4" ht="13.5" customHeight="1">
      <c r="B21" s="128" t="s">
        <v>112</v>
      </c>
      <c r="C21" s="108">
        <v>339086</v>
      </c>
      <c r="D21" s="108">
        <v>325421</v>
      </c>
    </row>
    <row r="22" spans="2:5" ht="6" customHeight="1">
      <c r="B22" s="257"/>
      <c r="C22" s="258"/>
      <c r="D22" s="258"/>
      <c r="E22" s="259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0"/>
  <sheetViews>
    <sheetView showGridLines="0" zoomScalePageLayoutView="0" workbookViewId="0" topLeftCell="A71">
      <selection activeCell="F88" sqref="F88"/>
    </sheetView>
  </sheetViews>
  <sheetFormatPr defaultColWidth="9.140625" defaultRowHeight="12.75"/>
  <cols>
    <col min="1" max="1" width="9.28125" style="142" customWidth="1"/>
    <col min="2" max="2" width="39.28125" style="142" customWidth="1"/>
    <col min="3" max="4" width="16.7109375" style="142" customWidth="1"/>
    <col min="5" max="5" width="0.5625" style="203" customWidth="1"/>
    <col min="6" max="6" width="38.00390625" style="142" customWidth="1"/>
    <col min="7" max="9" width="11.7109375" style="142" customWidth="1"/>
    <col min="10" max="10" width="0.5625" style="142" customWidth="1"/>
    <col min="11" max="16384" width="9.140625" style="142" customWidth="1"/>
  </cols>
  <sheetData>
    <row r="1" ht="13.5" customHeight="1"/>
    <row r="2" spans="2:7" ht="13.5" customHeight="1">
      <c r="B2" s="365" t="s">
        <v>511</v>
      </c>
      <c r="F2" s="231"/>
      <c r="G2" s="231"/>
    </row>
    <row r="3" spans="2:7" ht="13.5" customHeight="1">
      <c r="B3" s="232"/>
      <c r="F3" s="231"/>
      <c r="G3" s="231"/>
    </row>
    <row r="4" spans="6:7" ht="13.5" customHeight="1">
      <c r="F4" s="231"/>
      <c r="G4" s="231"/>
    </row>
    <row r="5" spans="2:7" ht="13.5" customHeight="1">
      <c r="B5" s="128" t="s">
        <v>73</v>
      </c>
      <c r="C5" s="197" t="s">
        <v>696</v>
      </c>
      <c r="D5" s="197" t="s">
        <v>627</v>
      </c>
      <c r="E5" s="178"/>
      <c r="F5" s="231"/>
      <c r="G5" s="231"/>
    </row>
    <row r="6" spans="2:7" ht="13.5" customHeight="1">
      <c r="B6" s="132" t="s">
        <v>166</v>
      </c>
      <c r="C6" s="114">
        <v>53198</v>
      </c>
      <c r="D6" s="114">
        <v>42575</v>
      </c>
      <c r="E6" s="180"/>
      <c r="F6" s="231"/>
      <c r="G6" s="231"/>
    </row>
    <row r="7" spans="2:7" ht="13.5" customHeight="1">
      <c r="B7" s="132" t="s">
        <v>167</v>
      </c>
      <c r="C7" s="114">
        <v>5996</v>
      </c>
      <c r="D7" s="114">
        <v>6316</v>
      </c>
      <c r="E7" s="180"/>
      <c r="F7" s="231"/>
      <c r="G7" s="231"/>
    </row>
    <row r="8" spans="2:7" ht="13.5" customHeight="1">
      <c r="B8" s="132" t="s">
        <v>168</v>
      </c>
      <c r="C8" s="114">
        <v>2106</v>
      </c>
      <c r="D8" s="114">
        <v>5194</v>
      </c>
      <c r="E8" s="180"/>
      <c r="F8" s="231"/>
      <c r="G8" s="231"/>
    </row>
    <row r="9" spans="2:7" ht="13.5" customHeight="1" hidden="1">
      <c r="B9" s="132" t="s">
        <v>169</v>
      </c>
      <c r="C9" s="114">
        <v>0</v>
      </c>
      <c r="D9" s="114">
        <v>0</v>
      </c>
      <c r="E9" s="180"/>
      <c r="F9" s="231"/>
      <c r="G9" s="231"/>
    </row>
    <row r="10" spans="2:7" ht="13.5" customHeight="1" hidden="1">
      <c r="B10" s="132" t="s">
        <v>584</v>
      </c>
      <c r="C10" s="114">
        <v>0</v>
      </c>
      <c r="D10" s="114">
        <v>0</v>
      </c>
      <c r="E10" s="180"/>
      <c r="F10" s="231"/>
      <c r="G10" s="231"/>
    </row>
    <row r="11" spans="2:7" ht="13.5" customHeight="1">
      <c r="B11" s="132" t="s">
        <v>762</v>
      </c>
      <c r="C11" s="114">
        <v>19081</v>
      </c>
      <c r="D11" s="114">
        <v>19716</v>
      </c>
      <c r="E11" s="180"/>
      <c r="F11" s="231"/>
      <c r="G11" s="231"/>
    </row>
    <row r="12" spans="2:7" ht="13.5" customHeight="1" hidden="1">
      <c r="B12" s="132" t="s">
        <v>170</v>
      </c>
      <c r="C12" s="114">
        <v>0</v>
      </c>
      <c r="D12" s="114">
        <v>0</v>
      </c>
      <c r="E12" s="180"/>
      <c r="F12" s="231"/>
      <c r="G12" s="231"/>
    </row>
    <row r="13" spans="2:8" ht="13.5" customHeight="1" thickBot="1">
      <c r="B13" s="233" t="s">
        <v>763</v>
      </c>
      <c r="C13" s="107">
        <v>8936</v>
      </c>
      <c r="D13" s="107">
        <v>5414</v>
      </c>
      <c r="E13" s="180"/>
      <c r="F13" s="234"/>
      <c r="G13" s="234"/>
      <c r="H13" s="203"/>
    </row>
    <row r="14" spans="2:8" ht="13.5" customHeight="1">
      <c r="B14" s="128" t="s">
        <v>112</v>
      </c>
      <c r="C14" s="108">
        <v>89317</v>
      </c>
      <c r="D14" s="108">
        <v>79215</v>
      </c>
      <c r="E14" s="180"/>
      <c r="F14" s="234"/>
      <c r="G14" s="234"/>
      <c r="H14" s="203"/>
    </row>
    <row r="15" spans="2:8" ht="6" customHeight="1">
      <c r="B15" s="341"/>
      <c r="C15" s="342"/>
      <c r="D15" s="342"/>
      <c r="E15" s="343"/>
      <c r="F15" s="203"/>
      <c r="G15" s="203"/>
      <c r="H15" s="203"/>
    </row>
    <row r="16" spans="2:8" ht="13.5" customHeight="1">
      <c r="B16" s="339"/>
      <c r="C16" s="340"/>
      <c r="D16" s="340"/>
      <c r="E16" s="340"/>
      <c r="F16" s="203"/>
      <c r="G16" s="203"/>
      <c r="H16" s="203"/>
    </row>
    <row r="17" spans="2:7" ht="13.5" customHeight="1">
      <c r="B17" s="365" t="s">
        <v>488</v>
      </c>
      <c r="F17" s="231"/>
      <c r="G17" s="231"/>
    </row>
    <row r="18" spans="6:8" ht="13.5" customHeight="1">
      <c r="F18" s="203"/>
      <c r="G18" s="203"/>
      <c r="H18" s="203"/>
    </row>
    <row r="19" spans="2:8" ht="13.5" customHeight="1">
      <c r="B19" s="128" t="s">
        <v>73</v>
      </c>
      <c r="C19" s="197" t="s">
        <v>696</v>
      </c>
      <c r="D19" s="197" t="s">
        <v>627</v>
      </c>
      <c r="E19" s="235"/>
      <c r="F19" s="203"/>
      <c r="G19" s="203"/>
      <c r="H19" s="203"/>
    </row>
    <row r="20" spans="2:8" ht="13.5" customHeight="1">
      <c r="B20" s="132" t="s">
        <v>171</v>
      </c>
      <c r="C20" s="114">
        <v>42575</v>
      </c>
      <c r="D20" s="114">
        <v>47361</v>
      </c>
      <c r="E20" s="236"/>
      <c r="F20" s="203"/>
      <c r="G20" s="203"/>
      <c r="H20" s="203"/>
    </row>
    <row r="21" spans="1:8" ht="12.75">
      <c r="A21" s="256"/>
      <c r="B21" s="132" t="s">
        <v>172</v>
      </c>
      <c r="C21" s="114">
        <v>3380</v>
      </c>
      <c r="D21" s="114">
        <v>3941</v>
      </c>
      <c r="E21" s="236"/>
      <c r="F21" s="203"/>
      <c r="G21" s="203"/>
      <c r="H21" s="203"/>
    </row>
    <row r="22" spans="1:8" ht="25.5">
      <c r="A22" s="256"/>
      <c r="B22" s="132" t="s">
        <v>464</v>
      </c>
      <c r="C22" s="114">
        <v>12929</v>
      </c>
      <c r="D22" s="114">
        <v>-7176</v>
      </c>
      <c r="E22" s="236"/>
      <c r="F22" s="203"/>
      <c r="G22" s="143"/>
      <c r="H22" s="143"/>
    </row>
    <row r="23" spans="1:8" ht="12.75">
      <c r="A23" s="256"/>
      <c r="B23" s="132" t="s">
        <v>173</v>
      </c>
      <c r="C23" s="114">
        <v>-2939</v>
      </c>
      <c r="D23" s="114">
        <v>-2921</v>
      </c>
      <c r="E23" s="236"/>
      <c r="F23" s="203"/>
      <c r="G23" s="143"/>
      <c r="H23" s="143"/>
    </row>
    <row r="24" spans="2:8" ht="13.5" thickBot="1">
      <c r="B24" s="233" t="s">
        <v>174</v>
      </c>
      <c r="C24" s="107">
        <v>-2747</v>
      </c>
      <c r="D24" s="107">
        <v>1370</v>
      </c>
      <c r="E24" s="236"/>
      <c r="F24" s="234"/>
      <c r="G24" s="143"/>
      <c r="H24" s="143"/>
    </row>
    <row r="25" spans="2:8" ht="13.5" customHeight="1">
      <c r="B25" s="128" t="s">
        <v>112</v>
      </c>
      <c r="C25" s="108">
        <v>53198</v>
      </c>
      <c r="D25" s="108">
        <v>42575</v>
      </c>
      <c r="E25" s="236"/>
      <c r="F25" s="234"/>
      <c r="G25" s="143"/>
      <c r="H25" s="143"/>
    </row>
    <row r="26" spans="2:8" ht="6" customHeight="1">
      <c r="B26" s="341"/>
      <c r="C26" s="344"/>
      <c r="D26" s="344"/>
      <c r="E26" s="236"/>
      <c r="F26" s="203"/>
      <c r="G26" s="185"/>
      <c r="H26" s="185"/>
    </row>
    <row r="27" spans="2:8" ht="12.75">
      <c r="B27" s="339"/>
      <c r="C27" s="345"/>
      <c r="D27" s="345"/>
      <c r="F27" s="203"/>
      <c r="G27" s="185"/>
      <c r="H27" s="185"/>
    </row>
    <row r="28" spans="2:6" ht="15.75">
      <c r="B28" s="203"/>
      <c r="C28" s="203"/>
      <c r="D28" s="203"/>
      <c r="F28" s="364" t="s">
        <v>489</v>
      </c>
    </row>
    <row r="29" spans="2:9" ht="12.75">
      <c r="B29" s="98"/>
      <c r="C29" s="237"/>
      <c r="D29" s="237"/>
      <c r="E29" s="237"/>
      <c r="I29" s="203"/>
    </row>
    <row r="30" spans="2:10" ht="12.75">
      <c r="B30" s="238"/>
      <c r="C30" s="143"/>
      <c r="D30" s="143"/>
      <c r="E30" s="143"/>
      <c r="F30" s="110" t="s">
        <v>73</v>
      </c>
      <c r="G30" s="239" t="s">
        <v>696</v>
      </c>
      <c r="H30" s="239" t="s">
        <v>627</v>
      </c>
      <c r="I30" s="239" t="s">
        <v>515</v>
      </c>
      <c r="J30" s="110"/>
    </row>
    <row r="31" spans="2:10" ht="12.75">
      <c r="B31" s="238"/>
      <c r="C31" s="143"/>
      <c r="D31" s="143"/>
      <c r="E31" s="143"/>
      <c r="F31" s="123" t="s">
        <v>241</v>
      </c>
      <c r="G31" s="116">
        <v>221176</v>
      </c>
      <c r="H31" s="116">
        <v>221701</v>
      </c>
      <c r="I31" s="116">
        <v>222291</v>
      </c>
      <c r="J31" s="110"/>
    </row>
    <row r="32" spans="2:10" ht="13.5" thickBot="1">
      <c r="B32" s="238"/>
      <c r="C32" s="143"/>
      <c r="D32" s="143"/>
      <c r="E32" s="143"/>
      <c r="F32" s="240" t="s">
        <v>585</v>
      </c>
      <c r="G32" s="117">
        <v>167978</v>
      </c>
      <c r="H32" s="117">
        <v>179126</v>
      </c>
      <c r="I32" s="117">
        <v>174930</v>
      </c>
      <c r="J32" s="110"/>
    </row>
    <row r="33" spans="2:10" ht="12.75">
      <c r="B33" s="238"/>
      <c r="C33" s="143"/>
      <c r="D33" s="143"/>
      <c r="E33" s="143"/>
      <c r="F33" s="241" t="s">
        <v>242</v>
      </c>
      <c r="G33" s="242">
        <v>53198</v>
      </c>
      <c r="H33" s="242">
        <v>42575</v>
      </c>
      <c r="I33" s="242">
        <v>47361</v>
      </c>
      <c r="J33" s="110"/>
    </row>
    <row r="34" spans="2:10" ht="6" customHeight="1">
      <c r="B34" s="238"/>
      <c r="C34" s="143"/>
      <c r="D34" s="143"/>
      <c r="E34" s="143"/>
      <c r="F34" s="243"/>
      <c r="G34" s="236"/>
      <c r="H34" s="342"/>
      <c r="I34" s="342"/>
      <c r="J34" s="110"/>
    </row>
    <row r="35" spans="3:4" ht="12.75">
      <c r="C35" s="244"/>
      <c r="D35" s="244"/>
    </row>
    <row r="36" ht="15.75">
      <c r="B36" s="364" t="s">
        <v>241</v>
      </c>
    </row>
    <row r="38" spans="1:5" ht="12.75">
      <c r="A38" s="203"/>
      <c r="B38" s="128" t="s">
        <v>73</v>
      </c>
      <c r="C38" s="197" t="s">
        <v>696</v>
      </c>
      <c r="D38" s="197" t="s">
        <v>627</v>
      </c>
      <c r="E38" s="236"/>
    </row>
    <row r="39" spans="1:5" ht="25.5">
      <c r="A39" s="203"/>
      <c r="B39" s="245" t="s">
        <v>377</v>
      </c>
      <c r="C39" s="114">
        <v>221701</v>
      </c>
      <c r="D39" s="114">
        <v>222291</v>
      </c>
      <c r="E39" s="236"/>
    </row>
    <row r="40" spans="2:5" ht="12.75">
      <c r="B40" s="132" t="s">
        <v>236</v>
      </c>
      <c r="C40" s="114">
        <v>1638</v>
      </c>
      <c r="D40" s="114">
        <v>1647</v>
      </c>
      <c r="E40" s="236"/>
    </row>
    <row r="41" spans="1:5" ht="12.75">
      <c r="A41" s="203"/>
      <c r="B41" s="132" t="s">
        <v>237</v>
      </c>
      <c r="C41" s="114">
        <v>7353</v>
      </c>
      <c r="D41" s="114">
        <v>8128</v>
      </c>
      <c r="E41" s="236"/>
    </row>
    <row r="42" spans="1:5" ht="12.75">
      <c r="A42" s="203"/>
      <c r="B42" s="132" t="s">
        <v>456</v>
      </c>
      <c r="C42" s="114"/>
      <c r="D42" s="114"/>
      <c r="E42" s="236"/>
    </row>
    <row r="43" spans="1:5" ht="25.5">
      <c r="A43" s="203"/>
      <c r="B43" s="246" t="s">
        <v>459</v>
      </c>
      <c r="C43" s="114">
        <v>-6777</v>
      </c>
      <c r="D43" s="114">
        <v>-305</v>
      </c>
      <c r="E43" s="236"/>
    </row>
    <row r="44" spans="1:5" ht="25.5">
      <c r="A44" s="203"/>
      <c r="B44" s="247" t="s">
        <v>460</v>
      </c>
      <c r="C44" s="114">
        <v>39275</v>
      </c>
      <c r="D44" s="114">
        <v>-19379</v>
      </c>
      <c r="E44" s="236"/>
    </row>
    <row r="45" spans="1:5" ht="12.75">
      <c r="A45" s="203"/>
      <c r="B45" s="247" t="s">
        <v>461</v>
      </c>
      <c r="C45" s="114">
        <v>-5176</v>
      </c>
      <c r="D45" s="114">
        <v>4978</v>
      </c>
      <c r="E45" s="236"/>
    </row>
    <row r="46" spans="2:13" s="203" customFormat="1" ht="25.5">
      <c r="B46" s="248" t="s">
        <v>586</v>
      </c>
      <c r="C46" s="116">
        <v>332</v>
      </c>
      <c r="D46" s="116">
        <v>164</v>
      </c>
      <c r="E46" s="236"/>
      <c r="F46" s="142"/>
      <c r="G46" s="142"/>
      <c r="H46" s="142"/>
      <c r="I46" s="142"/>
      <c r="J46" s="142"/>
      <c r="K46" s="142"/>
      <c r="L46" s="142"/>
      <c r="M46" s="142"/>
    </row>
    <row r="47" spans="1:13" s="203" customFormat="1" ht="12.75">
      <c r="A47" s="142"/>
      <c r="B47" s="132" t="s">
        <v>378</v>
      </c>
      <c r="C47" s="114">
        <v>183</v>
      </c>
      <c r="D47" s="114">
        <v>227</v>
      </c>
      <c r="E47" s="236"/>
      <c r="F47" s="142"/>
      <c r="G47" s="142"/>
      <c r="H47" s="142"/>
      <c r="I47" s="142"/>
      <c r="J47" s="142"/>
      <c r="K47" s="142"/>
      <c r="L47" s="142"/>
      <c r="M47" s="142"/>
    </row>
    <row r="48" spans="2:13" s="203" customFormat="1" ht="12.75">
      <c r="B48" s="132" t="s">
        <v>94</v>
      </c>
      <c r="C48" s="114">
        <v>-310</v>
      </c>
      <c r="D48" s="114">
        <v>0</v>
      </c>
      <c r="E48" s="236"/>
      <c r="F48" s="142"/>
      <c r="G48" s="142"/>
      <c r="H48" s="142"/>
      <c r="I48" s="142"/>
      <c r="J48" s="142"/>
      <c r="K48" s="142"/>
      <c r="L48" s="142"/>
      <c r="M48" s="142"/>
    </row>
    <row r="49" spans="2:13" s="203" customFormat="1" ht="12.75">
      <c r="B49" s="128" t="s">
        <v>174</v>
      </c>
      <c r="C49" s="108">
        <v>-28952</v>
      </c>
      <c r="D49" s="108">
        <v>12163</v>
      </c>
      <c r="E49" s="236"/>
      <c r="F49" s="142"/>
      <c r="G49" s="142"/>
      <c r="H49" s="142"/>
      <c r="I49" s="142"/>
      <c r="J49" s="142"/>
      <c r="K49" s="142"/>
      <c r="L49" s="142"/>
      <c r="M49" s="142"/>
    </row>
    <row r="50" spans="2:13" s="203" customFormat="1" ht="13.5" thickBot="1">
      <c r="B50" s="233" t="s">
        <v>379</v>
      </c>
      <c r="C50" s="107">
        <v>-8091</v>
      </c>
      <c r="D50" s="107">
        <v>-8213</v>
      </c>
      <c r="E50" s="236"/>
      <c r="F50" s="142"/>
      <c r="G50" s="142"/>
      <c r="H50" s="142"/>
      <c r="I50" s="142"/>
      <c r="J50" s="142"/>
      <c r="K50" s="142"/>
      <c r="L50" s="142"/>
      <c r="M50" s="142"/>
    </row>
    <row r="51" spans="2:13" s="203" customFormat="1" ht="25.5">
      <c r="B51" s="128" t="s">
        <v>381</v>
      </c>
      <c r="C51" s="358">
        <v>221176</v>
      </c>
      <c r="D51" s="358">
        <v>221701</v>
      </c>
      <c r="E51" s="236"/>
      <c r="F51" s="142"/>
      <c r="G51" s="142"/>
      <c r="H51" s="142"/>
      <c r="I51" s="142"/>
      <c r="J51" s="142"/>
      <c r="K51" s="142"/>
      <c r="L51" s="142"/>
      <c r="M51" s="142"/>
    </row>
    <row r="52" spans="2:13" s="203" customFormat="1" ht="6" customHeight="1">
      <c r="B52" s="236"/>
      <c r="C52" s="938"/>
      <c r="D52" s="938"/>
      <c r="E52" s="236"/>
      <c r="F52" s="142"/>
      <c r="G52" s="142"/>
      <c r="H52" s="142"/>
      <c r="I52" s="142"/>
      <c r="J52" s="142"/>
      <c r="K52" s="142"/>
      <c r="L52" s="142"/>
      <c r="M52" s="142"/>
    </row>
    <row r="53" spans="6:13" s="203" customFormat="1" ht="12.75">
      <c r="F53" s="142"/>
      <c r="G53" s="142"/>
      <c r="H53" s="142"/>
      <c r="I53" s="142"/>
      <c r="J53" s="142"/>
      <c r="K53" s="142"/>
      <c r="L53" s="142"/>
      <c r="M53" s="142"/>
    </row>
    <row r="54" spans="2:13" s="203" customFormat="1" ht="15.75">
      <c r="B54" s="364" t="s">
        <v>490</v>
      </c>
      <c r="F54" s="142"/>
      <c r="G54" s="142"/>
      <c r="H54" s="142"/>
      <c r="I54" s="142"/>
      <c r="J54" s="142"/>
      <c r="K54" s="142"/>
      <c r="L54" s="142"/>
      <c r="M54" s="142"/>
    </row>
    <row r="55" spans="6:13" s="203" customFormat="1" ht="12.75">
      <c r="F55" s="142"/>
      <c r="G55" s="142"/>
      <c r="H55" s="142"/>
      <c r="I55" s="142"/>
      <c r="J55" s="142"/>
      <c r="K55" s="142"/>
      <c r="L55" s="142"/>
      <c r="M55" s="142"/>
    </row>
    <row r="56" spans="2:13" s="203" customFormat="1" ht="12.75">
      <c r="B56" s="210" t="s">
        <v>73</v>
      </c>
      <c r="C56" s="211" t="s">
        <v>696</v>
      </c>
      <c r="D56" s="211" t="s">
        <v>627</v>
      </c>
      <c r="F56" s="142"/>
      <c r="G56" s="142"/>
      <c r="H56" s="142"/>
      <c r="I56" s="142"/>
      <c r="J56" s="142"/>
      <c r="K56" s="142"/>
      <c r="L56" s="142"/>
      <c r="M56" s="142"/>
    </row>
    <row r="57" spans="2:13" s="203" customFormat="1" ht="12.75">
      <c r="B57" s="212" t="s">
        <v>587</v>
      </c>
      <c r="C57" s="137">
        <v>179126</v>
      </c>
      <c r="D57" s="137">
        <v>174930</v>
      </c>
      <c r="F57" s="142"/>
      <c r="G57" s="142"/>
      <c r="H57" s="142"/>
      <c r="I57" s="142"/>
      <c r="J57" s="142"/>
      <c r="K57" s="142"/>
      <c r="L57" s="142"/>
      <c r="M57" s="142"/>
    </row>
    <row r="58" spans="2:13" s="203" customFormat="1" ht="12.75">
      <c r="B58" s="205" t="s">
        <v>413</v>
      </c>
      <c r="C58" s="137">
        <v>6175</v>
      </c>
      <c r="D58" s="137">
        <v>6675</v>
      </c>
      <c r="F58" s="142"/>
      <c r="G58" s="142"/>
      <c r="H58" s="142"/>
      <c r="I58" s="142"/>
      <c r="J58" s="142"/>
      <c r="K58" s="142"/>
      <c r="L58" s="142"/>
      <c r="M58" s="142"/>
    </row>
    <row r="59" spans="2:13" s="203" customFormat="1" ht="12.75">
      <c r="B59" s="212" t="s">
        <v>456</v>
      </c>
      <c r="C59" s="137"/>
      <c r="D59" s="137"/>
      <c r="F59" s="142"/>
      <c r="G59" s="142"/>
      <c r="H59" s="142"/>
      <c r="I59" s="142"/>
      <c r="J59" s="142"/>
      <c r="K59" s="142"/>
      <c r="L59" s="142"/>
      <c r="M59" s="142"/>
    </row>
    <row r="60" spans="2:13" s="203" customFormat="1" ht="12.75">
      <c r="B60" s="224" t="s">
        <v>588</v>
      </c>
      <c r="C60" s="137">
        <v>14393</v>
      </c>
      <c r="D60" s="137">
        <v>-7530</v>
      </c>
      <c r="F60" s="142"/>
      <c r="G60" s="142"/>
      <c r="H60" s="142"/>
      <c r="I60" s="142"/>
      <c r="J60" s="142"/>
      <c r="K60" s="142"/>
      <c r="L60" s="142"/>
      <c r="M60" s="142"/>
    </row>
    <row r="61" spans="2:13" s="203" customFormat="1" ht="25.5">
      <c r="B61" s="225" t="s">
        <v>463</v>
      </c>
      <c r="C61" s="137">
        <v>-542</v>
      </c>
      <c r="D61" s="137">
        <v>-677</v>
      </c>
      <c r="F61" s="142"/>
      <c r="G61" s="142"/>
      <c r="H61" s="142"/>
      <c r="I61" s="142"/>
      <c r="J61" s="142"/>
      <c r="K61" s="142"/>
      <c r="L61" s="142"/>
      <c r="M61" s="142"/>
    </row>
    <row r="62" spans="2:13" s="203" customFormat="1" ht="12.75">
      <c r="B62" s="205" t="s">
        <v>382</v>
      </c>
      <c r="C62" s="137">
        <v>1737</v>
      </c>
      <c r="D62" s="137">
        <v>1718</v>
      </c>
      <c r="F62" s="142"/>
      <c r="G62" s="142"/>
      <c r="H62" s="142"/>
      <c r="I62" s="142"/>
      <c r="J62" s="142"/>
      <c r="K62" s="142"/>
      <c r="L62" s="142"/>
      <c r="M62" s="142"/>
    </row>
    <row r="63" spans="2:13" s="203" customFormat="1" ht="12.75">
      <c r="B63" s="212" t="s">
        <v>378</v>
      </c>
      <c r="C63" s="137">
        <v>183</v>
      </c>
      <c r="D63" s="137">
        <v>227</v>
      </c>
      <c r="F63" s="142"/>
      <c r="G63" s="142"/>
      <c r="H63" s="142"/>
      <c r="I63" s="142"/>
      <c r="J63" s="142"/>
      <c r="K63" s="142"/>
      <c r="L63" s="142"/>
      <c r="M63" s="142"/>
    </row>
    <row r="64" spans="2:13" s="203" customFormat="1" ht="12.75">
      <c r="B64" s="212" t="s">
        <v>94</v>
      </c>
      <c r="C64" s="137">
        <v>0</v>
      </c>
      <c r="D64" s="137">
        <v>0</v>
      </c>
      <c r="F64" s="142"/>
      <c r="G64" s="142"/>
      <c r="H64" s="142"/>
      <c r="I64" s="142"/>
      <c r="J64" s="142"/>
      <c r="K64" s="142"/>
      <c r="L64" s="142"/>
      <c r="M64" s="142"/>
    </row>
    <row r="65" spans="2:4" s="203" customFormat="1" ht="12.75">
      <c r="B65" s="212" t="s">
        <v>174</v>
      </c>
      <c r="C65" s="137">
        <v>-26205</v>
      </c>
      <c r="D65" s="137">
        <v>10792</v>
      </c>
    </row>
    <row r="66" spans="2:13" s="203" customFormat="1" ht="13.5" thickBot="1">
      <c r="B66" s="215" t="s">
        <v>379</v>
      </c>
      <c r="C66" s="226">
        <v>-6889</v>
      </c>
      <c r="D66" s="226">
        <v>-7009</v>
      </c>
      <c r="F66" s="142"/>
      <c r="G66" s="142"/>
      <c r="H66" s="142"/>
      <c r="I66" s="142"/>
      <c r="J66" s="142"/>
      <c r="K66" s="142"/>
      <c r="L66" s="142"/>
      <c r="M66" s="142"/>
    </row>
    <row r="67" spans="2:13" s="203" customFormat="1" ht="12.75">
      <c r="B67" s="212" t="s">
        <v>589</v>
      </c>
      <c r="C67" s="137">
        <v>167978</v>
      </c>
      <c r="D67" s="137">
        <v>179126</v>
      </c>
      <c r="F67" s="142"/>
      <c r="G67" s="142"/>
      <c r="H67" s="142"/>
      <c r="I67" s="142"/>
      <c r="J67" s="142"/>
      <c r="K67" s="142"/>
      <c r="L67" s="142"/>
      <c r="M67" s="142"/>
    </row>
    <row r="68" spans="3:13" s="203" customFormat="1" ht="6" customHeight="1">
      <c r="C68" s="216"/>
      <c r="D68" s="216"/>
      <c r="F68" s="142"/>
      <c r="G68" s="142"/>
      <c r="H68" s="142"/>
      <c r="I68" s="142"/>
      <c r="J68" s="142"/>
      <c r="K68" s="142"/>
      <c r="L68" s="142"/>
      <c r="M68" s="142"/>
    </row>
    <row r="69" spans="6:13" s="203" customFormat="1" ht="12.75">
      <c r="F69" s="142"/>
      <c r="G69" s="142"/>
      <c r="H69" s="142"/>
      <c r="I69" s="142"/>
      <c r="J69" s="142"/>
      <c r="K69" s="142"/>
      <c r="L69" s="142"/>
      <c r="M69" s="142"/>
    </row>
    <row r="70" spans="2:13" s="203" customFormat="1" ht="15.75">
      <c r="B70" s="369" t="s">
        <v>491</v>
      </c>
      <c r="C70" s="143"/>
      <c r="F70" s="142"/>
      <c r="G70" s="142"/>
      <c r="H70" s="142"/>
      <c r="I70" s="142"/>
      <c r="J70" s="142"/>
      <c r="K70" s="142"/>
      <c r="L70" s="142"/>
      <c r="M70" s="142"/>
    </row>
    <row r="71" spans="6:13" s="203" customFormat="1" ht="12.75">
      <c r="F71" s="142"/>
      <c r="G71" s="142"/>
      <c r="H71" s="142"/>
      <c r="I71" s="142"/>
      <c r="J71" s="142"/>
      <c r="K71" s="142"/>
      <c r="L71" s="142"/>
      <c r="M71" s="142"/>
    </row>
    <row r="72" spans="2:13" s="203" customFormat="1" ht="12.75">
      <c r="B72" s="210" t="s">
        <v>73</v>
      </c>
      <c r="C72" s="211" t="s">
        <v>696</v>
      </c>
      <c r="D72" s="211" t="s">
        <v>627</v>
      </c>
      <c r="F72" s="142"/>
      <c r="G72" s="142"/>
      <c r="H72" s="142"/>
      <c r="I72" s="142"/>
      <c r="J72" s="142"/>
      <c r="K72" s="142"/>
      <c r="L72" s="142"/>
      <c r="M72" s="142"/>
    </row>
    <row r="73" spans="2:13" s="203" customFormat="1" ht="40.5" customHeight="1">
      <c r="B73" s="249" t="s">
        <v>682</v>
      </c>
      <c r="C73" s="137">
        <v>-14393</v>
      </c>
      <c r="D73" s="137">
        <v>7530</v>
      </c>
      <c r="F73" s="142"/>
      <c r="G73" s="142"/>
      <c r="H73" s="142"/>
      <c r="I73" s="142"/>
      <c r="J73" s="142"/>
      <c r="K73" s="142"/>
      <c r="L73" s="142"/>
      <c r="M73" s="142"/>
    </row>
    <row r="74" spans="2:13" s="203" customFormat="1" ht="25.5">
      <c r="B74" s="220" t="s">
        <v>457</v>
      </c>
      <c r="C74" s="137">
        <v>-6777</v>
      </c>
      <c r="D74" s="137">
        <v>-305</v>
      </c>
      <c r="F74" s="142"/>
      <c r="G74" s="142"/>
      <c r="H74" s="142"/>
      <c r="I74" s="142"/>
      <c r="J74" s="142"/>
      <c r="K74" s="142"/>
      <c r="L74" s="142"/>
      <c r="M74" s="142"/>
    </row>
    <row r="75" spans="2:13" s="203" customFormat="1" ht="25.5">
      <c r="B75" s="225" t="s">
        <v>486</v>
      </c>
      <c r="C75" s="137">
        <v>39275</v>
      </c>
      <c r="D75" s="137">
        <v>-19379</v>
      </c>
      <c r="F75" s="142"/>
      <c r="G75" s="142"/>
      <c r="H75" s="142"/>
      <c r="I75" s="142"/>
      <c r="J75" s="142"/>
      <c r="K75" s="142"/>
      <c r="L75" s="142"/>
      <c r="M75" s="142"/>
    </row>
    <row r="76" spans="1:4" ht="13.5" thickBot="1">
      <c r="A76" s="203"/>
      <c r="B76" s="250" t="s">
        <v>458</v>
      </c>
      <c r="C76" s="226">
        <v>-5176</v>
      </c>
      <c r="D76" s="226">
        <v>4978</v>
      </c>
    </row>
    <row r="77" spans="1:4" ht="25.5">
      <c r="A77" s="203"/>
      <c r="B77" s="220" t="s">
        <v>462</v>
      </c>
      <c r="C77" s="137">
        <v>12929</v>
      </c>
      <c r="D77" s="137">
        <v>-7176</v>
      </c>
    </row>
    <row r="78" spans="1:4" ht="6" customHeight="1">
      <c r="A78" s="203"/>
      <c r="B78" s="203"/>
      <c r="C78" s="216"/>
      <c r="D78" s="216"/>
    </row>
    <row r="79" spans="1:4" ht="12.75">
      <c r="A79" s="203"/>
      <c r="B79" s="203"/>
      <c r="C79" s="203"/>
      <c r="D79" s="203"/>
    </row>
    <row r="80" ht="15.75">
      <c r="B80" s="364" t="s">
        <v>492</v>
      </c>
    </row>
    <row r="81" ht="12.75">
      <c r="B81" s="154"/>
    </row>
    <row r="82" spans="2:5" ht="12.75">
      <c r="B82" s="142" t="s">
        <v>73</v>
      </c>
      <c r="C82" s="251" t="s">
        <v>696</v>
      </c>
      <c r="D82" s="251" t="s">
        <v>627</v>
      </c>
      <c r="E82" s="252"/>
    </row>
    <row r="83" spans="2:5" ht="12.75">
      <c r="B83" s="205" t="s">
        <v>236</v>
      </c>
      <c r="C83" s="175">
        <v>1638</v>
      </c>
      <c r="D83" s="175">
        <v>1647</v>
      </c>
      <c r="E83" s="253"/>
    </row>
    <row r="84" spans="2:5" ht="12.75">
      <c r="B84" s="205" t="s">
        <v>82</v>
      </c>
      <c r="C84" s="175">
        <v>1178</v>
      </c>
      <c r="D84" s="175">
        <v>1453</v>
      </c>
      <c r="E84" s="253"/>
    </row>
    <row r="85" spans="2:4" ht="12.75">
      <c r="B85" s="205" t="s">
        <v>590</v>
      </c>
      <c r="C85" s="175">
        <v>332</v>
      </c>
      <c r="D85" s="175">
        <v>164</v>
      </c>
    </row>
    <row r="86" spans="2:4" ht="28.5" customHeight="1">
      <c r="B86" s="254" t="s">
        <v>463</v>
      </c>
      <c r="C86" s="175">
        <v>542</v>
      </c>
      <c r="D86" s="175">
        <v>677</v>
      </c>
    </row>
    <row r="87" spans="1:5" s="256" customFormat="1" ht="13.5" thickBot="1">
      <c r="A87" s="203"/>
      <c r="B87" s="941" t="s">
        <v>94</v>
      </c>
      <c r="C87" s="942">
        <v>-310</v>
      </c>
      <c r="D87" s="942">
        <v>0</v>
      </c>
      <c r="E87" s="255"/>
    </row>
    <row r="88" spans="2:5" ht="12.75">
      <c r="B88" s="210" t="s">
        <v>112</v>
      </c>
      <c r="C88" s="139">
        <v>3380</v>
      </c>
      <c r="D88" s="139">
        <v>3941</v>
      </c>
      <c r="E88" s="253"/>
    </row>
    <row r="89" spans="2:5" ht="6" customHeight="1">
      <c r="B89" s="939"/>
      <c r="C89" s="940"/>
      <c r="D89" s="940"/>
      <c r="E89" s="345"/>
    </row>
    <row r="90" spans="1:13" s="203" customFormat="1" ht="12.75">
      <c r="A90" s="142"/>
      <c r="F90" s="142"/>
      <c r="G90" s="142"/>
      <c r="H90" s="142"/>
      <c r="I90" s="142"/>
      <c r="J90" s="142"/>
      <c r="K90" s="142"/>
      <c r="L90" s="142"/>
      <c r="M90" s="14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9.28125" style="142" customWidth="1"/>
    <col min="2" max="2" width="33.00390625" style="142" customWidth="1"/>
    <col min="3" max="4" width="10.28125" style="142" customWidth="1"/>
    <col min="5" max="5" width="10.28125" style="203" customWidth="1"/>
    <col min="6" max="6" width="10.28125" style="142" customWidth="1"/>
    <col min="7" max="7" width="0.5625" style="142" customWidth="1"/>
    <col min="8" max="16384" width="9.140625" style="142" customWidth="1"/>
  </cols>
  <sheetData>
    <row r="2" spans="2:7" ht="13.5" customHeight="1">
      <c r="B2" s="364" t="s">
        <v>180</v>
      </c>
      <c r="C2" s="143"/>
      <c r="D2" s="143"/>
      <c r="E2" s="143"/>
      <c r="F2" s="203"/>
      <c r="G2" s="143"/>
    </row>
    <row r="4" spans="2:6" ht="12.75">
      <c r="B4" s="155" t="s">
        <v>73</v>
      </c>
      <c r="C4" s="807" t="s">
        <v>696</v>
      </c>
      <c r="D4" s="808"/>
      <c r="E4" s="808"/>
      <c r="F4" s="809"/>
    </row>
    <row r="5" spans="2:6" ht="25.5">
      <c r="B5" s="229"/>
      <c r="C5" s="147" t="s">
        <v>411</v>
      </c>
      <c r="D5" s="147" t="s">
        <v>412</v>
      </c>
      <c r="E5" s="147" t="s">
        <v>108</v>
      </c>
      <c r="F5" s="147" t="s">
        <v>112</v>
      </c>
    </row>
    <row r="6" spans="2:6" ht="12.75">
      <c r="B6" s="194" t="s">
        <v>241</v>
      </c>
      <c r="C6" s="114">
        <v>190788</v>
      </c>
      <c r="D6" s="114">
        <v>26734</v>
      </c>
      <c r="E6" s="114">
        <v>3654</v>
      </c>
      <c r="F6" s="114">
        <v>221176</v>
      </c>
    </row>
    <row r="7" spans="2:6" ht="13.5" thickBot="1">
      <c r="B7" s="165" t="s">
        <v>591</v>
      </c>
      <c r="C7" s="107">
        <v>167781</v>
      </c>
      <c r="D7" s="107">
        <v>0</v>
      </c>
      <c r="E7" s="107">
        <v>197</v>
      </c>
      <c r="F7" s="107">
        <v>167978</v>
      </c>
    </row>
    <row r="8" spans="2:6" ht="12.75">
      <c r="B8" s="230" t="s">
        <v>242</v>
      </c>
      <c r="C8" s="108">
        <v>23007</v>
      </c>
      <c r="D8" s="108">
        <v>26734</v>
      </c>
      <c r="E8" s="108">
        <v>3457</v>
      </c>
      <c r="F8" s="108">
        <v>53198</v>
      </c>
    </row>
    <row r="9" spans="2:6" ht="6" customHeight="1">
      <c r="B9" s="162"/>
      <c r="C9" s="148"/>
      <c r="D9" s="148"/>
      <c r="E9" s="148"/>
      <c r="F9" s="148"/>
    </row>
    <row r="11" spans="2:6" ht="12.75">
      <c r="B11" s="155" t="s">
        <v>73</v>
      </c>
      <c r="C11" s="807" t="s">
        <v>627</v>
      </c>
      <c r="D11" s="808"/>
      <c r="E11" s="808"/>
      <c r="F11" s="809"/>
    </row>
    <row r="12" spans="2:6" ht="25.5">
      <c r="B12" s="229"/>
      <c r="C12" s="147" t="s">
        <v>411</v>
      </c>
      <c r="D12" s="147" t="s">
        <v>412</v>
      </c>
      <c r="E12" s="147" t="s">
        <v>108</v>
      </c>
      <c r="F12" s="147" t="s">
        <v>112</v>
      </c>
    </row>
    <row r="13" spans="2:6" ht="12.75">
      <c r="B13" s="194" t="s">
        <v>241</v>
      </c>
      <c r="C13" s="114">
        <v>195409</v>
      </c>
      <c r="D13" s="114">
        <v>22650</v>
      </c>
      <c r="E13" s="114">
        <v>3642</v>
      </c>
      <c r="F13" s="114">
        <v>221701</v>
      </c>
    </row>
    <row r="14" spans="2:6" ht="13.5" thickBot="1">
      <c r="B14" s="165" t="s">
        <v>591</v>
      </c>
      <c r="C14" s="107">
        <v>179031</v>
      </c>
      <c r="D14" s="107">
        <v>0</v>
      </c>
      <c r="E14" s="107">
        <v>95</v>
      </c>
      <c r="F14" s="107">
        <v>179126</v>
      </c>
    </row>
    <row r="15" spans="2:6" ht="12.75">
      <c r="B15" s="230" t="s">
        <v>242</v>
      </c>
      <c r="C15" s="108">
        <v>16378</v>
      </c>
      <c r="D15" s="108">
        <v>22650</v>
      </c>
      <c r="E15" s="108">
        <v>3547</v>
      </c>
      <c r="F15" s="108">
        <v>42575</v>
      </c>
    </row>
    <row r="16" spans="2:6" ht="6" customHeight="1">
      <c r="B16" s="162"/>
      <c r="C16" s="148"/>
      <c r="D16" s="148"/>
      <c r="E16" s="148"/>
      <c r="F16" s="148"/>
    </row>
    <row r="17" spans="2:6" ht="12.75">
      <c r="B17" s="110"/>
      <c r="C17" s="110"/>
      <c r="D17" s="110"/>
      <c r="E17" s="110"/>
      <c r="F17" s="110"/>
    </row>
    <row r="86" ht="24.75" customHeight="1"/>
  </sheetData>
  <sheetProtection/>
  <mergeCells count="2">
    <mergeCell ref="C11:F11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7"/>
  <sheetViews>
    <sheetView showGridLines="0" zoomScalePageLayoutView="0" workbookViewId="0" topLeftCell="A49">
      <selection activeCell="E66" sqref="E66"/>
    </sheetView>
  </sheetViews>
  <sheetFormatPr defaultColWidth="9.140625" defaultRowHeight="12.75"/>
  <cols>
    <col min="1" max="1" width="9.28125" style="142" customWidth="1"/>
    <col min="2" max="2" width="39.28125" style="142" customWidth="1"/>
    <col min="3" max="4" width="16.7109375" style="142" customWidth="1"/>
    <col min="5" max="5" width="20.421875" style="203" customWidth="1"/>
    <col min="6" max="16384" width="9.140625" style="142" customWidth="1"/>
  </cols>
  <sheetData>
    <row r="2" spans="1:4" s="203" customFormat="1" ht="15.75">
      <c r="A2" s="142"/>
      <c r="B2" s="364" t="s">
        <v>363</v>
      </c>
      <c r="C2" s="142"/>
      <c r="D2" s="142"/>
    </row>
    <row r="3" spans="1:4" s="203" customFormat="1" ht="12.75">
      <c r="A3" s="142"/>
      <c r="B3" s="154"/>
      <c r="C3" s="142"/>
      <c r="D3" s="142"/>
    </row>
    <row r="4" spans="1:4" s="203" customFormat="1" ht="12.75">
      <c r="A4" s="142"/>
      <c r="B4" s="142"/>
      <c r="C4" s="204" t="s">
        <v>696</v>
      </c>
      <c r="D4" s="204" t="s">
        <v>627</v>
      </c>
    </row>
    <row r="5" spans="1:4" s="203" customFormat="1" ht="12.75">
      <c r="A5" s="142"/>
      <c r="B5" s="205" t="s">
        <v>370</v>
      </c>
      <c r="C5" s="221">
        <v>2.8</v>
      </c>
      <c r="D5" s="206">
        <v>3.9</v>
      </c>
    </row>
    <row r="6" spans="1:4" s="203" customFormat="1" ht="12.75">
      <c r="A6" s="142"/>
      <c r="B6" s="205" t="s">
        <v>238</v>
      </c>
      <c r="C6" s="221" t="s">
        <v>683</v>
      </c>
      <c r="D6" s="206" t="s">
        <v>683</v>
      </c>
    </row>
    <row r="7" spans="1:4" s="203" customFormat="1" ht="12.75">
      <c r="A7" s="142"/>
      <c r="B7" s="205" t="s">
        <v>239</v>
      </c>
      <c r="C7" s="221" t="s">
        <v>684</v>
      </c>
      <c r="D7" s="206" t="s">
        <v>684</v>
      </c>
    </row>
    <row r="8" spans="1:4" s="203" customFormat="1" ht="12.75">
      <c r="A8" s="142"/>
      <c r="B8" s="205" t="s">
        <v>240</v>
      </c>
      <c r="C8" s="222">
        <v>65</v>
      </c>
      <c r="D8" s="207">
        <v>65</v>
      </c>
    </row>
    <row r="9" spans="1:4" s="203" customFormat="1" ht="6" customHeight="1">
      <c r="A9" s="142"/>
      <c r="B9" s="142"/>
      <c r="C9" s="208"/>
      <c r="D9" s="208"/>
    </row>
    <row r="10" spans="1:4" s="203" customFormat="1" ht="12.75">
      <c r="A10" s="142"/>
      <c r="B10" s="142"/>
      <c r="C10" s="223"/>
      <c r="D10" s="223"/>
    </row>
    <row r="11" spans="1:4" s="203" customFormat="1" ht="15.75">
      <c r="A11" s="142"/>
      <c r="B11" s="364" t="s">
        <v>493</v>
      </c>
      <c r="C11" s="223"/>
      <c r="D11" s="223"/>
    </row>
    <row r="12" spans="1:4" s="203" customFormat="1" ht="12.75">
      <c r="A12" s="142"/>
      <c r="B12" s="142"/>
      <c r="C12" s="223"/>
      <c r="D12" s="223"/>
    </row>
    <row r="13" spans="1:4" s="203" customFormat="1" ht="12.75">
      <c r="A13" s="142"/>
      <c r="B13" s="210" t="s">
        <v>73</v>
      </c>
      <c r="C13" s="211" t="s">
        <v>696</v>
      </c>
      <c r="D13" s="211" t="s">
        <v>627</v>
      </c>
    </row>
    <row r="14" spans="1:4" s="203" customFormat="1" ht="24.75" customHeight="1">
      <c r="A14" s="142"/>
      <c r="B14" s="212" t="s">
        <v>377</v>
      </c>
      <c r="C14" s="137">
        <v>195409</v>
      </c>
      <c r="D14" s="137">
        <v>196097</v>
      </c>
    </row>
    <row r="15" spans="1:4" s="203" customFormat="1" ht="12.75">
      <c r="A15" s="142"/>
      <c r="B15" s="212" t="s">
        <v>236</v>
      </c>
      <c r="C15" s="137">
        <v>208</v>
      </c>
      <c r="D15" s="137">
        <v>269</v>
      </c>
    </row>
    <row r="16" spans="1:4" s="203" customFormat="1" ht="12.75">
      <c r="A16" s="142"/>
      <c r="B16" s="212" t="s">
        <v>237</v>
      </c>
      <c r="C16" s="137">
        <v>6704</v>
      </c>
      <c r="D16" s="137">
        <v>7481</v>
      </c>
    </row>
    <row r="17" spans="1:4" s="203" customFormat="1" ht="12.75">
      <c r="A17" s="142"/>
      <c r="B17" s="212" t="s">
        <v>456</v>
      </c>
      <c r="C17" s="137"/>
      <c r="D17" s="137"/>
    </row>
    <row r="18" spans="1:4" s="203" customFormat="1" ht="25.5">
      <c r="A18" s="142"/>
      <c r="B18" s="213" t="s">
        <v>459</v>
      </c>
      <c r="C18" s="137">
        <v>-6845</v>
      </c>
      <c r="D18" s="137">
        <v>0</v>
      </c>
    </row>
    <row r="19" spans="1:4" s="203" customFormat="1" ht="25.5">
      <c r="A19" s="142"/>
      <c r="B19" s="214" t="s">
        <v>460</v>
      </c>
      <c r="C19" s="137">
        <v>35911</v>
      </c>
      <c r="D19" s="137">
        <v>-13825</v>
      </c>
    </row>
    <row r="20" spans="1:4" s="203" customFormat="1" ht="12.75">
      <c r="A20" s="142"/>
      <c r="B20" s="214" t="s">
        <v>461</v>
      </c>
      <c r="C20" s="137">
        <v>-4941</v>
      </c>
      <c r="D20" s="137">
        <v>0</v>
      </c>
    </row>
    <row r="21" spans="1:4" s="203" customFormat="1" ht="12.75">
      <c r="A21" s="142"/>
      <c r="B21" s="212" t="s">
        <v>380</v>
      </c>
      <c r="C21" s="137">
        <v>0</v>
      </c>
      <c r="D21" s="137">
        <v>0</v>
      </c>
    </row>
    <row r="22" spans="1:4" s="203" customFormat="1" ht="12.75">
      <c r="A22" s="142"/>
      <c r="B22" s="212" t="s">
        <v>378</v>
      </c>
      <c r="C22" s="137">
        <v>183</v>
      </c>
      <c r="D22" s="137">
        <v>227</v>
      </c>
    </row>
    <row r="23" spans="1:4" s="203" customFormat="1" ht="12.75">
      <c r="A23" s="142"/>
      <c r="B23" s="210" t="s">
        <v>94</v>
      </c>
      <c r="C23" s="139">
        <v>0</v>
      </c>
      <c r="D23" s="139">
        <v>0</v>
      </c>
    </row>
    <row r="24" spans="1:4" s="203" customFormat="1" ht="12.75">
      <c r="A24" s="142"/>
      <c r="B24" s="212" t="s">
        <v>174</v>
      </c>
      <c r="C24" s="137">
        <v>-28956</v>
      </c>
      <c r="D24" s="137">
        <v>12156</v>
      </c>
    </row>
    <row r="25" spans="1:4" s="203" customFormat="1" ht="13.5" thickBot="1">
      <c r="A25" s="142"/>
      <c r="B25" s="215" t="s">
        <v>379</v>
      </c>
      <c r="C25" s="138">
        <v>-6885</v>
      </c>
      <c r="D25" s="138">
        <v>-6996</v>
      </c>
    </row>
    <row r="26" spans="1:4" s="203" customFormat="1" ht="24.75" customHeight="1">
      <c r="A26" s="142"/>
      <c r="B26" s="210" t="s">
        <v>381</v>
      </c>
      <c r="C26" s="139">
        <v>190788</v>
      </c>
      <c r="D26" s="139">
        <v>195409</v>
      </c>
    </row>
    <row r="27" spans="1:4" s="203" customFormat="1" ht="6" customHeight="1">
      <c r="A27" s="142"/>
      <c r="C27" s="216"/>
      <c r="D27" s="216"/>
    </row>
    <row r="28" spans="1:4" s="203" customFormat="1" ht="12.75">
      <c r="A28" s="142"/>
      <c r="B28" s="142"/>
      <c r="C28" s="223"/>
      <c r="D28" s="223"/>
    </row>
    <row r="29" spans="1:4" s="203" customFormat="1" ht="15.75">
      <c r="A29" s="142"/>
      <c r="B29" s="364" t="s">
        <v>494</v>
      </c>
      <c r="C29" s="142"/>
      <c r="D29" s="142"/>
    </row>
    <row r="30" spans="1:4" s="203" customFormat="1" ht="12.75">
      <c r="A30" s="142"/>
      <c r="B30" s="142"/>
      <c r="C30" s="142"/>
      <c r="D30" s="142"/>
    </row>
    <row r="31" spans="1:4" s="203" customFormat="1" ht="12.75">
      <c r="A31" s="142"/>
      <c r="B31" s="610" t="s">
        <v>73</v>
      </c>
      <c r="C31" s="611" t="s">
        <v>696</v>
      </c>
      <c r="D31" s="611" t="s">
        <v>627</v>
      </c>
    </row>
    <row r="32" spans="1:4" s="203" customFormat="1" ht="12.75">
      <c r="A32" s="142"/>
      <c r="B32" s="612" t="s">
        <v>587</v>
      </c>
      <c r="C32" s="428">
        <v>179031</v>
      </c>
      <c r="D32" s="428">
        <v>174858</v>
      </c>
    </row>
    <row r="33" spans="1:4" s="203" customFormat="1" ht="12.75">
      <c r="A33" s="142"/>
      <c r="B33" s="613" t="s">
        <v>413</v>
      </c>
      <c r="C33" s="428">
        <v>6168</v>
      </c>
      <c r="D33" s="428">
        <v>6668</v>
      </c>
    </row>
    <row r="34" spans="1:4" s="203" customFormat="1" ht="12.75">
      <c r="A34" s="142"/>
      <c r="B34" s="614" t="s">
        <v>456</v>
      </c>
      <c r="C34" s="428"/>
      <c r="D34" s="428"/>
    </row>
    <row r="35" spans="1:4" s="203" customFormat="1" ht="38.25">
      <c r="A35" s="142"/>
      <c r="B35" s="615" t="s">
        <v>764</v>
      </c>
      <c r="C35" s="428">
        <v>14391</v>
      </c>
      <c r="D35" s="428">
        <v>-7530</v>
      </c>
    </row>
    <row r="36" spans="1:4" s="203" customFormat="1" ht="25.5">
      <c r="A36" s="142"/>
      <c r="B36" s="616" t="s">
        <v>463</v>
      </c>
      <c r="C36" s="428">
        <v>-542</v>
      </c>
      <c r="D36" s="428">
        <v>-677</v>
      </c>
    </row>
    <row r="37" spans="1:4" s="203" customFormat="1" ht="12.75">
      <c r="A37" s="142"/>
      <c r="B37" s="613" t="s">
        <v>382</v>
      </c>
      <c r="C37" s="428">
        <v>1645</v>
      </c>
      <c r="D37" s="428">
        <v>1696</v>
      </c>
    </row>
    <row r="38" spans="1:4" s="203" customFormat="1" ht="12.75">
      <c r="A38" s="142"/>
      <c r="B38" s="614" t="s">
        <v>378</v>
      </c>
      <c r="C38" s="428">
        <v>183</v>
      </c>
      <c r="D38" s="428">
        <v>227</v>
      </c>
    </row>
    <row r="39" spans="1:4" s="203" customFormat="1" ht="12.75">
      <c r="A39" s="142"/>
      <c r="B39" s="614" t="s">
        <v>94</v>
      </c>
      <c r="C39" s="428">
        <v>0</v>
      </c>
      <c r="D39" s="428">
        <v>0</v>
      </c>
    </row>
    <row r="40" spans="1:4" s="203" customFormat="1" ht="12.75">
      <c r="A40" s="142"/>
      <c r="B40" s="614" t="s">
        <v>174</v>
      </c>
      <c r="C40" s="428">
        <v>-26210</v>
      </c>
      <c r="D40" s="428">
        <v>10785</v>
      </c>
    </row>
    <row r="41" spans="1:4" s="203" customFormat="1" ht="13.5" thickBot="1">
      <c r="A41" s="142"/>
      <c r="B41" s="617" t="s">
        <v>379</v>
      </c>
      <c r="C41" s="618">
        <v>-6885</v>
      </c>
      <c r="D41" s="618">
        <v>-6996</v>
      </c>
    </row>
    <row r="42" spans="1:4" s="203" customFormat="1" ht="12.75">
      <c r="A42" s="142"/>
      <c r="B42" s="614" t="s">
        <v>589</v>
      </c>
      <c r="C42" s="428">
        <v>167781</v>
      </c>
      <c r="D42" s="428">
        <v>179031</v>
      </c>
    </row>
    <row r="43" spans="1:4" s="203" customFormat="1" ht="6" customHeight="1">
      <c r="A43" s="142"/>
      <c r="C43" s="216"/>
      <c r="D43" s="216"/>
    </row>
    <row r="44" spans="1:4" s="203" customFormat="1" ht="12.75">
      <c r="A44" s="142"/>
      <c r="B44" s="142"/>
      <c r="C44" s="142"/>
      <c r="D44" s="142"/>
    </row>
    <row r="45" ht="15.75">
      <c r="B45" s="364" t="s">
        <v>397</v>
      </c>
    </row>
    <row r="46" spans="2:4" ht="12.75">
      <c r="B46" s="619"/>
      <c r="C46" s="620" t="s">
        <v>696</v>
      </c>
      <c r="D46" s="620" t="s">
        <v>627</v>
      </c>
    </row>
    <row r="47" spans="2:4" ht="12.75">
      <c r="B47" s="621" t="s">
        <v>398</v>
      </c>
      <c r="C47" s="622">
        <v>0.177</v>
      </c>
      <c r="D47" s="622">
        <v>0.233</v>
      </c>
    </row>
    <row r="48" spans="2:4" ht="12.75">
      <c r="B48" s="621" t="s">
        <v>400</v>
      </c>
      <c r="C48" s="622">
        <v>0.291</v>
      </c>
      <c r="D48" s="622">
        <v>0.322</v>
      </c>
    </row>
    <row r="49" spans="2:4" ht="12.75">
      <c r="B49" s="621" t="s">
        <v>465</v>
      </c>
      <c r="C49" s="622">
        <v>0.003</v>
      </c>
      <c r="D49" s="622">
        <v>0.003</v>
      </c>
    </row>
    <row r="50" spans="2:4" ht="12.75">
      <c r="B50" s="623" t="s">
        <v>399</v>
      </c>
      <c r="C50" s="622">
        <v>0.113</v>
      </c>
      <c r="D50" s="622">
        <v>0.137</v>
      </c>
    </row>
    <row r="51" spans="2:4" ht="12.75">
      <c r="B51" s="624" t="s">
        <v>478</v>
      </c>
      <c r="C51" s="625">
        <v>0.312</v>
      </c>
      <c r="D51" s="625">
        <v>0.284</v>
      </c>
    </row>
    <row r="52" spans="2:4" ht="13.5" thickBot="1">
      <c r="B52" s="626" t="s">
        <v>259</v>
      </c>
      <c r="C52" s="627">
        <v>0.104</v>
      </c>
      <c r="D52" s="627">
        <v>0.021</v>
      </c>
    </row>
    <row r="53" spans="2:4" ht="12.75">
      <c r="B53" s="628" t="s">
        <v>112</v>
      </c>
      <c r="C53" s="629">
        <v>0.9999999999999999</v>
      </c>
      <c r="D53" s="629">
        <v>1</v>
      </c>
    </row>
    <row r="54" spans="2:4" ht="6" customHeight="1">
      <c r="B54" s="630"/>
      <c r="C54" s="631"/>
      <c r="D54" s="631"/>
    </row>
    <row r="55" spans="2:4" ht="12.75">
      <c r="B55" s="339"/>
      <c r="C55" s="340"/>
      <c r="D55" s="340"/>
    </row>
    <row r="56" spans="1:4" s="203" customFormat="1" ht="15.75">
      <c r="A56" s="142"/>
      <c r="B56" s="364" t="s">
        <v>455</v>
      </c>
      <c r="C56" s="142"/>
      <c r="D56" s="142"/>
    </row>
    <row r="57" spans="1:4" s="203" customFormat="1" ht="12.75">
      <c r="A57" s="142"/>
      <c r="B57" s="154"/>
      <c r="C57" s="142"/>
      <c r="D57" s="142"/>
    </row>
    <row r="58" spans="2:4" ht="12.75">
      <c r="B58" s="210" t="s">
        <v>73</v>
      </c>
      <c r="C58" s="810" t="s">
        <v>696</v>
      </c>
      <c r="D58" s="811"/>
    </row>
    <row r="59" spans="2:4" ht="12.75">
      <c r="B59" s="217"/>
      <c r="C59" s="218" t="s">
        <v>453</v>
      </c>
      <c r="D59" s="218" t="s">
        <v>454</v>
      </c>
    </row>
    <row r="60" spans="2:4" ht="12.75">
      <c r="B60" s="219" t="s">
        <v>466</v>
      </c>
      <c r="C60" s="137">
        <v>-31512.00095853228</v>
      </c>
      <c r="D60" s="137">
        <v>40631.707140231985</v>
      </c>
    </row>
    <row r="61" spans="2:4" ht="12.75">
      <c r="B61" s="220" t="s">
        <v>467</v>
      </c>
      <c r="C61" s="137">
        <v>1506.9050343373965</v>
      </c>
      <c r="D61" s="137">
        <v>-1630.2857433028403</v>
      </c>
    </row>
    <row r="62" spans="3:4" ht="12.75">
      <c r="C62" s="208"/>
      <c r="D62" s="208"/>
    </row>
    <row r="64" spans="2:4" ht="12.75">
      <c r="B64" s="210" t="s">
        <v>73</v>
      </c>
      <c r="C64" s="810" t="s">
        <v>696</v>
      </c>
      <c r="D64" s="811"/>
    </row>
    <row r="65" spans="2:4" ht="12.75">
      <c r="B65" s="217"/>
      <c r="C65" s="227" t="s">
        <v>468</v>
      </c>
      <c r="D65" s="228" t="s">
        <v>469</v>
      </c>
    </row>
    <row r="66" spans="2:4" ht="12.75">
      <c r="B66" s="219" t="s">
        <v>470</v>
      </c>
      <c r="C66" s="137">
        <v>5780.390828241514</v>
      </c>
      <c r="D66" s="137">
        <v>-6057.073256413569</v>
      </c>
    </row>
    <row r="67" spans="2:4" ht="12.75">
      <c r="B67" s="110"/>
      <c r="C67" s="195"/>
      <c r="D67" s="195"/>
    </row>
  </sheetData>
  <sheetProtection/>
  <mergeCells count="2">
    <mergeCell ref="C58:D58"/>
    <mergeCell ref="C64:D64"/>
  </mergeCells>
  <printOptions/>
  <pageMargins left="0.75" right="0.75" top="1" bottom="1" header="0.5" footer="0.5"/>
  <pageSetup fitToHeight="1" fitToWidth="1" horizontalDpi="600" verticalDpi="600" orientation="landscape" paperSize="9" scale="54" r:id="rId1"/>
  <ignoredErrors>
    <ignoredError sqref="C59:D5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2"/>
  <sheetViews>
    <sheetView showGridLines="0" zoomScalePageLayoutView="0" workbookViewId="0" topLeftCell="A16">
      <selection activeCell="D37" sqref="D37"/>
    </sheetView>
  </sheetViews>
  <sheetFormatPr defaultColWidth="9.140625" defaultRowHeight="12.75"/>
  <cols>
    <col min="1" max="1" width="9.28125" style="142" customWidth="1"/>
    <col min="2" max="2" width="39.28125" style="142" customWidth="1"/>
    <col min="3" max="4" width="16.7109375" style="142" customWidth="1"/>
    <col min="5" max="5" width="20.421875" style="203" customWidth="1"/>
    <col min="6" max="16384" width="9.140625" style="142" customWidth="1"/>
  </cols>
  <sheetData>
    <row r="2" ht="15.75">
      <c r="B2" s="364" t="s">
        <v>364</v>
      </c>
    </row>
    <row r="3" spans="3:4" ht="12.75">
      <c r="C3" s="204" t="s">
        <v>696</v>
      </c>
      <c r="D3" s="204" t="s">
        <v>627</v>
      </c>
    </row>
    <row r="4" spans="2:4" ht="12.75">
      <c r="B4" s="205" t="s">
        <v>370</v>
      </c>
      <c r="C4" s="206">
        <v>1.5</v>
      </c>
      <c r="D4" s="206">
        <v>2.5</v>
      </c>
    </row>
    <row r="5" spans="2:4" ht="12.75">
      <c r="B5" s="205" t="s">
        <v>238</v>
      </c>
      <c r="C5" s="206">
        <v>2.5</v>
      </c>
      <c r="D5" s="206">
        <v>2.5</v>
      </c>
    </row>
    <row r="6" spans="2:4" ht="12.75">
      <c r="B6" s="205" t="s">
        <v>239</v>
      </c>
      <c r="C6" s="206">
        <v>1.75</v>
      </c>
      <c r="D6" s="206">
        <v>1.75</v>
      </c>
    </row>
    <row r="7" spans="2:4" ht="12.75">
      <c r="B7" s="205" t="s">
        <v>240</v>
      </c>
      <c r="C7" s="207" t="s">
        <v>685</v>
      </c>
      <c r="D7" s="207" t="s">
        <v>685</v>
      </c>
    </row>
    <row r="8" spans="3:4" ht="6" customHeight="1">
      <c r="C8" s="208"/>
      <c r="D8" s="208"/>
    </row>
    <row r="9" spans="3:4" ht="12.75">
      <c r="C9" s="209"/>
      <c r="D9" s="209"/>
    </row>
    <row r="10" spans="2:4" ht="15.75">
      <c r="B10" s="364" t="s">
        <v>495</v>
      </c>
      <c r="C10" s="209"/>
      <c r="D10" s="209"/>
    </row>
    <row r="12" spans="2:4" ht="12.75">
      <c r="B12" s="619" t="s">
        <v>73</v>
      </c>
      <c r="C12" s="620" t="s">
        <v>696</v>
      </c>
      <c r="D12" s="620" t="s">
        <v>627</v>
      </c>
    </row>
    <row r="13" spans="2:4" ht="24.75" customHeight="1">
      <c r="B13" s="623" t="s">
        <v>377</v>
      </c>
      <c r="C13" s="431">
        <v>22650</v>
      </c>
      <c r="D13" s="431">
        <v>22536</v>
      </c>
    </row>
    <row r="14" spans="2:4" ht="12.75">
      <c r="B14" s="623" t="s">
        <v>236</v>
      </c>
      <c r="C14" s="431">
        <v>1314</v>
      </c>
      <c r="D14" s="431">
        <v>1275</v>
      </c>
    </row>
    <row r="15" spans="2:4" ht="12.75">
      <c r="B15" s="623" t="s">
        <v>237</v>
      </c>
      <c r="C15" s="431">
        <v>568</v>
      </c>
      <c r="D15" s="431">
        <v>541</v>
      </c>
    </row>
    <row r="16" spans="2:4" ht="12.75">
      <c r="B16" s="623" t="s">
        <v>456</v>
      </c>
      <c r="C16" s="431"/>
      <c r="D16" s="431"/>
    </row>
    <row r="17" spans="2:4" ht="25.5">
      <c r="B17" s="632" t="s">
        <v>459</v>
      </c>
      <c r="C17" s="431">
        <v>-36</v>
      </c>
      <c r="D17" s="431">
        <v>-305</v>
      </c>
    </row>
    <row r="18" spans="2:4" ht="25.5">
      <c r="B18" s="633" t="s">
        <v>460</v>
      </c>
      <c r="C18" s="431">
        <v>3243</v>
      </c>
      <c r="D18" s="431">
        <v>-187</v>
      </c>
    </row>
    <row r="19" spans="2:4" ht="12.75">
      <c r="B19" s="633" t="s">
        <v>461</v>
      </c>
      <c r="C19" s="431">
        <v>-99</v>
      </c>
      <c r="D19" s="431">
        <v>-460</v>
      </c>
    </row>
    <row r="20" spans="2:4" ht="25.5">
      <c r="B20" s="634" t="s">
        <v>586</v>
      </c>
      <c r="C20" s="635">
        <v>332</v>
      </c>
      <c r="D20" s="635">
        <v>163</v>
      </c>
    </row>
    <row r="21" spans="2:4" ht="12.75">
      <c r="B21" s="619" t="s">
        <v>94</v>
      </c>
      <c r="C21" s="635">
        <v>-310</v>
      </c>
      <c r="D21" s="635">
        <v>0</v>
      </c>
    </row>
    <row r="22" spans="2:4" ht="13.5" thickBot="1">
      <c r="B22" s="626" t="s">
        <v>379</v>
      </c>
      <c r="C22" s="636">
        <v>-928</v>
      </c>
      <c r="D22" s="636">
        <v>-913</v>
      </c>
    </row>
    <row r="23" spans="2:4" ht="24.75" customHeight="1">
      <c r="B23" s="619" t="s">
        <v>381</v>
      </c>
      <c r="C23" s="635">
        <v>26734</v>
      </c>
      <c r="D23" s="635">
        <v>22650</v>
      </c>
    </row>
    <row r="24" spans="2:4" ht="6" customHeight="1">
      <c r="B24" s="203"/>
      <c r="C24" s="216"/>
      <c r="D24" s="216"/>
    </row>
    <row r="26" ht="15.75">
      <c r="B26" s="364" t="s">
        <v>496</v>
      </c>
    </row>
    <row r="28" spans="2:4" ht="12.75">
      <c r="B28" s="210" t="s">
        <v>73</v>
      </c>
      <c r="C28" s="810" t="s">
        <v>696</v>
      </c>
      <c r="D28" s="811"/>
    </row>
    <row r="29" spans="2:4" ht="12.75">
      <c r="B29" s="217"/>
      <c r="C29" s="218" t="s">
        <v>453</v>
      </c>
      <c r="D29" s="218" t="s">
        <v>454</v>
      </c>
    </row>
    <row r="30" spans="1:4" s="203" customFormat="1" ht="12.75">
      <c r="A30" s="142"/>
      <c r="B30" s="219" t="s">
        <v>466</v>
      </c>
      <c r="C30" s="137">
        <v>-3058.1126660460736</v>
      </c>
      <c r="D30" s="137">
        <v>3528.164396113323</v>
      </c>
    </row>
    <row r="31" spans="1:4" s="203" customFormat="1" ht="12.75">
      <c r="A31" s="142"/>
      <c r="B31" s="220" t="s">
        <v>467</v>
      </c>
      <c r="C31" s="137">
        <v>3406.29578126581</v>
      </c>
      <c r="D31" s="137">
        <v>-3069.583548913034</v>
      </c>
    </row>
    <row r="32" spans="3:4" ht="6" customHeight="1">
      <c r="C32" s="208"/>
      <c r="D32" s="208"/>
    </row>
  </sheetData>
  <sheetProtection/>
  <mergeCells count="1">
    <mergeCell ref="C28:D28"/>
  </mergeCells>
  <printOptions/>
  <pageMargins left="0.75" right="0.75" top="1" bottom="1" header="0.5" footer="0.5"/>
  <pageSetup fitToHeight="1" fitToWidth="1" horizontalDpi="600" verticalDpi="600" orientation="landscape" paperSize="9" scale="54" r:id="rId1"/>
  <ignoredErrors>
    <ignoredError sqref="C29:D2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3"/>
  <sheetViews>
    <sheetView showGridLines="0" zoomScalePageLayoutView="0" workbookViewId="0" topLeftCell="A31">
      <selection activeCell="G61" sqref="G61"/>
    </sheetView>
  </sheetViews>
  <sheetFormatPr defaultColWidth="9.140625" defaultRowHeight="12.75"/>
  <cols>
    <col min="1" max="1" width="9.28125" style="159" customWidth="1"/>
    <col min="2" max="2" width="31.28125" style="159" customWidth="1"/>
    <col min="3" max="4" width="20.7109375" style="159" customWidth="1"/>
    <col min="5" max="5" width="0.5625" style="176" customWidth="1"/>
    <col min="6" max="16384" width="9.140625" style="159" customWidth="1"/>
  </cols>
  <sheetData>
    <row r="2" ht="15.75">
      <c r="B2" s="363" t="s">
        <v>179</v>
      </c>
    </row>
    <row r="4" spans="2:5" ht="13.5" customHeight="1">
      <c r="B4" s="29" t="s">
        <v>73</v>
      </c>
      <c r="C4" s="177" t="s">
        <v>696</v>
      </c>
      <c r="D4" s="177" t="s">
        <v>627</v>
      </c>
      <c r="E4" s="178"/>
    </row>
    <row r="5" spans="2:5" ht="13.5" customHeight="1">
      <c r="B5" s="179" t="s">
        <v>171</v>
      </c>
      <c r="C5" s="58">
        <v>6316</v>
      </c>
      <c r="D5" s="58">
        <v>8405</v>
      </c>
      <c r="E5" s="180"/>
    </row>
    <row r="6" spans="2:5" ht="13.5" customHeight="1">
      <c r="B6" s="179" t="s">
        <v>175</v>
      </c>
      <c r="C6" s="58">
        <v>147</v>
      </c>
      <c r="D6" s="58">
        <v>-162</v>
      </c>
      <c r="E6" s="180"/>
    </row>
    <row r="7" spans="2:5" ht="25.5" customHeight="1">
      <c r="B7" s="132" t="s">
        <v>464</v>
      </c>
      <c r="C7" s="58">
        <v>-13</v>
      </c>
      <c r="D7" s="58">
        <v>-351</v>
      </c>
      <c r="E7" s="180"/>
    </row>
    <row r="8" spans="2:5" ht="13.5" customHeight="1" thickBot="1">
      <c r="B8" s="181" t="s">
        <v>173</v>
      </c>
      <c r="C8" s="107">
        <v>-454</v>
      </c>
      <c r="D8" s="107">
        <v>-1576</v>
      </c>
      <c r="E8" s="180"/>
    </row>
    <row r="9" spans="2:5" ht="13.5" customHeight="1">
      <c r="B9" s="29" t="s">
        <v>112</v>
      </c>
      <c r="C9" s="108">
        <v>5996</v>
      </c>
      <c r="D9" s="108">
        <v>6316</v>
      </c>
      <c r="E9" s="180"/>
    </row>
    <row r="10" spans="2:5" ht="6" customHeight="1">
      <c r="B10" s="182"/>
      <c r="C10" s="183"/>
      <c r="D10" s="183"/>
      <c r="E10" s="184"/>
    </row>
    <row r="12" spans="1:5" ht="15.75">
      <c r="A12" s="336"/>
      <c r="B12" s="363" t="s">
        <v>497</v>
      </c>
      <c r="C12" s="185"/>
      <c r="D12" s="185"/>
      <c r="E12" s="186"/>
    </row>
    <row r="13" spans="1:5" ht="12.75" customHeight="1">
      <c r="A13" s="336"/>
      <c r="B13" s="136"/>
      <c r="C13" s="187"/>
      <c r="D13" s="187"/>
      <c r="E13" s="188"/>
    </row>
    <row r="14" spans="1:5" ht="13.5" customHeight="1">
      <c r="A14" s="336"/>
      <c r="B14" s="637" t="s">
        <v>73</v>
      </c>
      <c r="C14" s="638">
        <v>2016</v>
      </c>
      <c r="D14" s="638">
        <v>2015</v>
      </c>
      <c r="E14" s="189"/>
    </row>
    <row r="15" spans="1:5" ht="13.5" customHeight="1">
      <c r="A15" s="336"/>
      <c r="B15" s="639" t="s">
        <v>236</v>
      </c>
      <c r="C15" s="544">
        <v>62</v>
      </c>
      <c r="D15" s="544">
        <v>117</v>
      </c>
      <c r="E15" s="186"/>
    </row>
    <row r="16" spans="1:5" ht="13.5" customHeight="1">
      <c r="A16" s="336"/>
      <c r="B16" s="640" t="s">
        <v>686</v>
      </c>
      <c r="C16" s="545">
        <v>0</v>
      </c>
      <c r="D16" s="545">
        <v>-345</v>
      </c>
      <c r="E16" s="186"/>
    </row>
    <row r="17" spans="1:5" ht="13.5" thickBot="1">
      <c r="A17" s="336"/>
      <c r="B17" s="641" t="s">
        <v>237</v>
      </c>
      <c r="C17" s="642">
        <v>85</v>
      </c>
      <c r="D17" s="642">
        <v>66</v>
      </c>
      <c r="E17" s="186"/>
    </row>
    <row r="18" spans="2:5" ht="13.5" customHeight="1">
      <c r="B18" s="643" t="s">
        <v>112</v>
      </c>
      <c r="C18" s="550">
        <v>147</v>
      </c>
      <c r="D18" s="550">
        <v>-162</v>
      </c>
      <c r="E18" s="186"/>
    </row>
    <row r="19" spans="2:5" ht="6" customHeight="1">
      <c r="B19" s="176"/>
      <c r="C19" s="190"/>
      <c r="D19" s="190"/>
      <c r="E19" s="186"/>
    </row>
    <row r="20" ht="12.75" customHeight="1"/>
    <row r="21" ht="12.75" customHeight="1">
      <c r="B21" s="363" t="s">
        <v>498</v>
      </c>
    </row>
    <row r="22" ht="12.75" customHeight="1"/>
    <row r="23" spans="2:4" ht="12.75" customHeight="1">
      <c r="B23" s="128" t="s">
        <v>73</v>
      </c>
      <c r="C23" s="812" t="s">
        <v>696</v>
      </c>
      <c r="D23" s="813"/>
    </row>
    <row r="24" spans="2:4" ht="12.75" customHeight="1">
      <c r="B24" s="191"/>
      <c r="C24" s="192" t="s">
        <v>471</v>
      </c>
      <c r="D24" s="192" t="s">
        <v>472</v>
      </c>
    </row>
    <row r="25" spans="2:4" ht="12.75" customHeight="1">
      <c r="B25" s="193" t="s">
        <v>466</v>
      </c>
      <c r="C25" s="114">
        <v>-196.30000000000018</v>
      </c>
      <c r="D25" s="114">
        <v>206.48099999999988</v>
      </c>
    </row>
    <row r="26" spans="2:4" ht="12.75" customHeight="1">
      <c r="B26" s="194" t="s">
        <v>467</v>
      </c>
      <c r="C26" s="114">
        <v>4.68100000000004</v>
      </c>
      <c r="D26" s="114">
        <v>-4.0919999999999845</v>
      </c>
    </row>
    <row r="27" spans="2:4" ht="6" customHeight="1">
      <c r="B27" s="110"/>
      <c r="C27" s="195"/>
      <c r="D27" s="195"/>
    </row>
    <row r="28" ht="12.75" customHeight="1"/>
    <row r="29" ht="15.75" customHeight="1">
      <c r="B29" s="370" t="s">
        <v>178</v>
      </c>
    </row>
    <row r="30" ht="15.75" customHeight="1"/>
    <row r="31" spans="2:5" ht="13.5" customHeight="1">
      <c r="B31" s="29" t="s">
        <v>73</v>
      </c>
      <c r="C31" s="177" t="s">
        <v>696</v>
      </c>
      <c r="D31" s="177" t="s">
        <v>627</v>
      </c>
      <c r="E31" s="178"/>
    </row>
    <row r="32" spans="2:5" ht="13.5" customHeight="1">
      <c r="B32" s="179" t="s">
        <v>171</v>
      </c>
      <c r="C32" s="58">
        <v>5194</v>
      </c>
      <c r="D32" s="58">
        <v>19296</v>
      </c>
      <c r="E32" s="180"/>
    </row>
    <row r="33" spans="2:5" ht="13.5" customHeight="1">
      <c r="B33" s="179" t="s">
        <v>175</v>
      </c>
      <c r="C33" s="58">
        <v>1216</v>
      </c>
      <c r="D33" s="58">
        <v>1535</v>
      </c>
      <c r="E33" s="180"/>
    </row>
    <row r="34" spans="2:5" ht="13.5" customHeight="1">
      <c r="B34" s="179" t="s">
        <v>176</v>
      </c>
      <c r="C34" s="58">
        <v>-3621</v>
      </c>
      <c r="D34" s="58">
        <v>-14438</v>
      </c>
      <c r="E34" s="180"/>
    </row>
    <row r="35" spans="2:5" ht="13.5" customHeight="1">
      <c r="B35" s="179" t="s">
        <v>177</v>
      </c>
      <c r="C35" s="58">
        <v>-758</v>
      </c>
      <c r="D35" s="58">
        <v>-440</v>
      </c>
      <c r="E35" s="180"/>
    </row>
    <row r="36" spans="2:5" ht="13.5" customHeight="1">
      <c r="B36" s="182" t="s">
        <v>141</v>
      </c>
      <c r="C36" s="58">
        <v>25</v>
      </c>
      <c r="D36" s="58">
        <v>-373</v>
      </c>
      <c r="E36" s="180"/>
    </row>
    <row r="37" spans="2:5" ht="13.5" customHeight="1" thickBot="1">
      <c r="B37" s="181" t="s">
        <v>174</v>
      </c>
      <c r="C37" s="107">
        <v>50</v>
      </c>
      <c r="D37" s="107">
        <v>-386</v>
      </c>
      <c r="E37" s="180"/>
    </row>
    <row r="38" spans="2:5" ht="13.5" customHeight="1">
      <c r="B38" s="29" t="s">
        <v>112</v>
      </c>
      <c r="C38" s="108">
        <v>2106</v>
      </c>
      <c r="D38" s="108">
        <v>5194</v>
      </c>
      <c r="E38" s="180"/>
    </row>
    <row r="39" spans="2:5" ht="6" customHeight="1">
      <c r="B39" s="182"/>
      <c r="C39" s="337"/>
      <c r="D39" s="183"/>
      <c r="E39" s="184"/>
    </row>
    <row r="40" ht="12.75" customHeight="1"/>
    <row r="41" ht="15.75">
      <c r="B41" s="363" t="s">
        <v>762</v>
      </c>
    </row>
    <row r="43" spans="2:4" ht="12.75">
      <c r="B43" s="196" t="s">
        <v>73</v>
      </c>
      <c r="C43" s="197" t="s">
        <v>696</v>
      </c>
      <c r="D43" s="197" t="s">
        <v>627</v>
      </c>
    </row>
    <row r="44" spans="2:4" ht="12.75">
      <c r="B44" s="198" t="s">
        <v>171</v>
      </c>
      <c r="C44" s="114">
        <v>19716</v>
      </c>
      <c r="D44" s="114">
        <v>23086</v>
      </c>
    </row>
    <row r="45" spans="2:4" ht="12.75">
      <c r="B45" s="198" t="s">
        <v>175</v>
      </c>
      <c r="C45" s="114">
        <v>2279</v>
      </c>
      <c r="D45" s="114">
        <v>14623</v>
      </c>
    </row>
    <row r="46" spans="2:4" ht="12.75">
      <c r="B46" s="198" t="s">
        <v>176</v>
      </c>
      <c r="C46" s="114">
        <v>-2422</v>
      </c>
      <c r="D46" s="114">
        <v>-18000</v>
      </c>
    </row>
    <row r="47" spans="2:4" ht="12.75">
      <c r="B47" s="198" t="s">
        <v>177</v>
      </c>
      <c r="C47" s="114">
        <v>-515</v>
      </c>
      <c r="D47" s="114">
        <v>-2</v>
      </c>
    </row>
    <row r="48" spans="2:4" ht="12.75">
      <c r="B48" s="199" t="s">
        <v>141</v>
      </c>
      <c r="C48" s="115">
        <v>37</v>
      </c>
      <c r="D48" s="115">
        <v>0</v>
      </c>
    </row>
    <row r="49" spans="2:4" ht="13.5" thickBot="1">
      <c r="B49" s="200" t="s">
        <v>174</v>
      </c>
      <c r="C49" s="107">
        <v>-14</v>
      </c>
      <c r="D49" s="107">
        <v>9</v>
      </c>
    </row>
    <row r="50" spans="2:4" ht="12.75">
      <c r="B50" s="196" t="s">
        <v>112</v>
      </c>
      <c r="C50" s="108">
        <v>19081</v>
      </c>
      <c r="D50" s="108">
        <v>19716</v>
      </c>
    </row>
    <row r="51" spans="2:4" ht="6" customHeight="1">
      <c r="B51" s="199"/>
      <c r="C51" s="338"/>
      <c r="D51" s="201"/>
    </row>
    <row r="53" ht="15.75">
      <c r="B53" s="363" t="s">
        <v>763</v>
      </c>
    </row>
    <row r="55" spans="2:5" ht="12.75">
      <c r="B55" s="644" t="s">
        <v>73</v>
      </c>
      <c r="C55" s="620" t="s">
        <v>696</v>
      </c>
      <c r="D55" s="620" t="s">
        <v>627</v>
      </c>
      <c r="E55" s="178"/>
    </row>
    <row r="56" spans="2:5" ht="12.75">
      <c r="B56" s="645" t="s">
        <v>171</v>
      </c>
      <c r="C56" s="377">
        <v>5414</v>
      </c>
      <c r="D56" s="377">
        <v>6178</v>
      </c>
      <c r="E56" s="180"/>
    </row>
    <row r="57" spans="2:5" ht="12.75">
      <c r="B57" s="645" t="s">
        <v>175</v>
      </c>
      <c r="C57" s="377">
        <v>5188</v>
      </c>
      <c r="D57" s="377">
        <v>2853</v>
      </c>
      <c r="E57" s="180"/>
    </row>
    <row r="58" spans="2:5" ht="12.75">
      <c r="B58" s="645" t="s">
        <v>176</v>
      </c>
      <c r="C58" s="377">
        <v>-2364</v>
      </c>
      <c r="D58" s="377">
        <v>-2613</v>
      </c>
      <c r="E58" s="180"/>
    </row>
    <row r="59" spans="2:4" ht="12.75">
      <c r="B59" s="644" t="s">
        <v>177</v>
      </c>
      <c r="C59" s="383">
        <v>-229</v>
      </c>
      <c r="D59" s="383">
        <v>-817</v>
      </c>
    </row>
    <row r="60" spans="2:4" ht="12.75">
      <c r="B60" s="644" t="s">
        <v>141</v>
      </c>
      <c r="C60" s="383">
        <v>620</v>
      </c>
      <c r="D60" s="383">
        <v>373</v>
      </c>
    </row>
    <row r="61" spans="2:4" ht="13.5" thickBot="1">
      <c r="B61" s="641" t="s">
        <v>174</v>
      </c>
      <c r="C61" s="381">
        <v>307</v>
      </c>
      <c r="D61" s="381">
        <v>-560</v>
      </c>
    </row>
    <row r="62" spans="2:5" ht="12.75">
      <c r="B62" s="644" t="s">
        <v>112</v>
      </c>
      <c r="C62" s="383">
        <v>8936</v>
      </c>
      <c r="D62" s="383">
        <v>5414</v>
      </c>
      <c r="E62" s="180"/>
    </row>
    <row r="63" spans="2:5" ht="6" customHeight="1">
      <c r="B63" s="182"/>
      <c r="C63" s="337"/>
      <c r="D63" s="183"/>
      <c r="E63" s="184"/>
    </row>
    <row r="253" ht="24.75" customHeight="1">
      <c r="B253" s="202"/>
    </row>
  </sheetData>
  <sheetProtection/>
  <mergeCells count="1">
    <mergeCell ref="C23:D23"/>
  </mergeCells>
  <printOptions/>
  <pageMargins left="0.75" right="0.75" top="1" bottom="1" header="0.5" footer="0.5"/>
  <pageSetup fitToHeight="1" fitToWidth="1" horizontalDpi="600" verticalDpi="600" orientation="portrait" paperSize="9" scale="57" r:id="rId1"/>
  <ignoredErrors>
    <ignoredError sqref="C24:D2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B2:F30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9.28125" style="112" customWidth="1"/>
    <col min="2" max="2" width="23.8515625" style="112" customWidth="1"/>
    <col min="3" max="3" width="14.28125" style="112" customWidth="1"/>
    <col min="4" max="4" width="11.7109375" style="112" customWidth="1"/>
    <col min="5" max="5" width="14.140625" style="112" customWidth="1"/>
    <col min="6" max="6" width="11.7109375" style="112" customWidth="1"/>
    <col min="7" max="7" width="0.5625" style="112" customWidth="1"/>
    <col min="8" max="8" width="13.7109375" style="112" customWidth="1"/>
    <col min="9" max="16384" width="9.140625" style="112" customWidth="1"/>
  </cols>
  <sheetData>
    <row r="2" ht="15.75">
      <c r="B2" s="360" t="s">
        <v>246</v>
      </c>
    </row>
    <row r="3" ht="13.5">
      <c r="B3" s="168"/>
    </row>
    <row r="5" spans="2:6" ht="12.75">
      <c r="B5" s="646" t="s">
        <v>73</v>
      </c>
      <c r="C5" s="814" t="s">
        <v>696</v>
      </c>
      <c r="D5" s="815"/>
      <c r="E5" s="814" t="s">
        <v>627</v>
      </c>
      <c r="F5" s="815"/>
    </row>
    <row r="6" spans="2:6" ht="12.75">
      <c r="B6" s="647"/>
      <c r="C6" s="547" t="s">
        <v>250</v>
      </c>
      <c r="D6" s="816" t="s">
        <v>249</v>
      </c>
      <c r="E6" s="547" t="s">
        <v>250</v>
      </c>
      <c r="F6" s="816" t="s">
        <v>249</v>
      </c>
    </row>
    <row r="7" spans="2:6" ht="12.75">
      <c r="B7" s="648"/>
      <c r="C7" s="649" t="s">
        <v>247</v>
      </c>
      <c r="D7" s="817"/>
      <c r="E7" s="649" t="s">
        <v>247</v>
      </c>
      <c r="F7" s="817"/>
    </row>
    <row r="8" spans="2:6" ht="12.75">
      <c r="B8" s="650"/>
      <c r="C8" s="651" t="s">
        <v>248</v>
      </c>
      <c r="D8" s="818"/>
      <c r="E8" s="651" t="s">
        <v>248</v>
      </c>
      <c r="F8" s="818"/>
    </row>
    <row r="9" spans="2:6" ht="12.75">
      <c r="B9" s="652" t="s">
        <v>263</v>
      </c>
      <c r="C9" s="653"/>
      <c r="D9" s="653"/>
      <c r="E9" s="653"/>
      <c r="F9" s="653"/>
    </row>
    <row r="10" spans="2:6" ht="12.75">
      <c r="B10" s="621" t="s">
        <v>481</v>
      </c>
      <c r="C10" s="544">
        <v>2342</v>
      </c>
      <c r="D10" s="544">
        <v>595</v>
      </c>
      <c r="E10" s="544">
        <v>2552</v>
      </c>
      <c r="F10" s="544">
        <v>721</v>
      </c>
    </row>
    <row r="11" spans="2:6" ht="25.5">
      <c r="B11" s="541" t="s">
        <v>479</v>
      </c>
      <c r="C11" s="544">
        <v>31488</v>
      </c>
      <c r="D11" s="544">
        <v>7934</v>
      </c>
      <c r="E11" s="544">
        <v>31744</v>
      </c>
      <c r="F11" s="654">
        <v>9212</v>
      </c>
    </row>
    <row r="12" spans="2:6" ht="12.75">
      <c r="B12" s="621" t="s">
        <v>480</v>
      </c>
      <c r="C12" s="544">
        <v>4828</v>
      </c>
      <c r="D12" s="544">
        <v>1540</v>
      </c>
      <c r="E12" s="544">
        <v>4421</v>
      </c>
      <c r="F12" s="654">
        <v>1466</v>
      </c>
    </row>
    <row r="13" spans="2:6" ht="12.75">
      <c r="B13" s="621" t="s">
        <v>251</v>
      </c>
      <c r="C13" s="544">
        <v>732</v>
      </c>
      <c r="D13" s="544">
        <v>236</v>
      </c>
      <c r="E13" s="544">
        <v>882</v>
      </c>
      <c r="F13" s="654">
        <v>291</v>
      </c>
    </row>
    <row r="14" spans="2:6" ht="25.5">
      <c r="B14" s="655" t="s">
        <v>410</v>
      </c>
      <c r="C14" s="544">
        <v>87502</v>
      </c>
      <c r="D14" s="544">
        <v>21837</v>
      </c>
      <c r="E14" s="544">
        <v>78819</v>
      </c>
      <c r="F14" s="654">
        <v>24454</v>
      </c>
    </row>
    <row r="15" spans="2:6" ht="12.75">
      <c r="B15" s="656" t="s">
        <v>687</v>
      </c>
      <c r="C15" s="544">
        <v>9267</v>
      </c>
      <c r="D15" s="544">
        <v>2224</v>
      </c>
      <c r="E15" s="544">
        <v>11472.68</v>
      </c>
      <c r="F15" s="544">
        <v>2754.25</v>
      </c>
    </row>
    <row r="16" spans="2:6" ht="12.75">
      <c r="B16" s="621" t="s">
        <v>252</v>
      </c>
      <c r="C16" s="544">
        <v>16072</v>
      </c>
      <c r="D16" s="544">
        <v>5280</v>
      </c>
      <c r="E16" s="544">
        <v>12371.04</v>
      </c>
      <c r="F16" s="654">
        <v>3796.75</v>
      </c>
    </row>
    <row r="17" spans="2:6" ht="25.5">
      <c r="B17" s="657" t="s">
        <v>260</v>
      </c>
      <c r="C17" s="545">
        <v>454</v>
      </c>
      <c r="D17" s="545">
        <v>113</v>
      </c>
      <c r="E17" s="545">
        <v>5962</v>
      </c>
      <c r="F17" s="545">
        <v>2009</v>
      </c>
    </row>
    <row r="18" spans="2:6" ht="39" thickBot="1">
      <c r="B18" s="658" t="s">
        <v>261</v>
      </c>
      <c r="C18" s="642">
        <v>54031</v>
      </c>
      <c r="D18" s="642">
        <v>17051</v>
      </c>
      <c r="E18" s="642">
        <v>66338</v>
      </c>
      <c r="F18" s="642">
        <v>20597</v>
      </c>
    </row>
    <row r="19" spans="2:6" ht="12.75">
      <c r="B19" s="659" t="s">
        <v>112</v>
      </c>
      <c r="C19" s="660">
        <v>206716</v>
      </c>
      <c r="D19" s="660">
        <v>56810</v>
      </c>
      <c r="E19" s="660">
        <v>214561.72</v>
      </c>
      <c r="F19" s="660">
        <v>65301</v>
      </c>
    </row>
    <row r="20" spans="2:6" ht="12.75">
      <c r="B20" s="652" t="s">
        <v>264</v>
      </c>
      <c r="C20" s="544"/>
      <c r="D20" s="544"/>
      <c r="E20" s="544"/>
      <c r="F20" s="544"/>
    </row>
    <row r="21" spans="2:6" ht="25.5">
      <c r="B21" s="655" t="s">
        <v>253</v>
      </c>
      <c r="C21" s="661">
        <v>87746.61701449999</v>
      </c>
      <c r="D21" s="544">
        <v>25238.154253624998</v>
      </c>
      <c r="E21" s="544">
        <v>68490</v>
      </c>
      <c r="F21" s="544">
        <v>18704</v>
      </c>
    </row>
    <row r="22" spans="2:6" ht="25.5">
      <c r="B22" s="662" t="s">
        <v>262</v>
      </c>
      <c r="C22" s="544">
        <v>557</v>
      </c>
      <c r="D22" s="545">
        <v>139</v>
      </c>
      <c r="E22" s="545">
        <v>622</v>
      </c>
      <c r="F22" s="545">
        <v>155</v>
      </c>
    </row>
    <row r="23" spans="2:6" ht="12.75">
      <c r="B23" s="621" t="s">
        <v>362</v>
      </c>
      <c r="C23" s="550">
        <v>43303</v>
      </c>
      <c r="D23" s="544">
        <v>13383</v>
      </c>
      <c r="E23" s="544">
        <v>44784.72</v>
      </c>
      <c r="F23" s="544">
        <v>14968</v>
      </c>
    </row>
    <row r="24" spans="2:6" ht="13.5" thickBot="1">
      <c r="B24" s="663" t="s">
        <v>108</v>
      </c>
      <c r="C24" s="550">
        <v>42997.3829855</v>
      </c>
      <c r="D24" s="642">
        <v>5189.845746375</v>
      </c>
      <c r="E24" s="642">
        <v>27044</v>
      </c>
      <c r="F24" s="642">
        <v>2437</v>
      </c>
    </row>
    <row r="25" spans="2:6" ht="13.5" thickBot="1">
      <c r="B25" s="664" t="s">
        <v>112</v>
      </c>
      <c r="C25" s="665">
        <v>174604</v>
      </c>
      <c r="D25" s="665">
        <v>43950</v>
      </c>
      <c r="E25" s="665">
        <v>140940.72</v>
      </c>
      <c r="F25" s="665">
        <v>36264</v>
      </c>
    </row>
    <row r="26" spans="2:6" ht="26.25" thickBot="1">
      <c r="B26" s="666" t="s">
        <v>254</v>
      </c>
      <c r="C26" s="665"/>
      <c r="D26" s="665">
        <v>12860</v>
      </c>
      <c r="E26" s="665"/>
      <c r="F26" s="665">
        <v>29037</v>
      </c>
    </row>
    <row r="27" spans="2:6" ht="12.75">
      <c r="B27" s="667"/>
      <c r="C27" s="667"/>
      <c r="D27" s="667"/>
      <c r="E27" s="667"/>
      <c r="F27" s="667"/>
    </row>
    <row r="28" spans="2:6" ht="12.75">
      <c r="B28" s="819" t="s">
        <v>255</v>
      </c>
      <c r="C28" s="819"/>
      <c r="D28" s="819"/>
      <c r="E28" s="819"/>
      <c r="F28" s="819"/>
    </row>
    <row r="29" spans="2:6" ht="25.5">
      <c r="B29" s="655" t="s">
        <v>257</v>
      </c>
      <c r="C29" s="661">
        <v>89356</v>
      </c>
      <c r="D29" s="661">
        <v>28079</v>
      </c>
      <c r="E29" s="544">
        <v>100779</v>
      </c>
      <c r="F29" s="544">
        <v>32532</v>
      </c>
    </row>
    <row r="30" spans="2:6" ht="6" customHeight="1">
      <c r="B30" s="667"/>
      <c r="C30" s="668"/>
      <c r="D30" s="668"/>
      <c r="E30" s="668"/>
      <c r="F30" s="668"/>
    </row>
  </sheetData>
  <sheetProtection/>
  <mergeCells count="5">
    <mergeCell ref="C5:D5"/>
    <mergeCell ref="E5:F5"/>
    <mergeCell ref="D6:D8"/>
    <mergeCell ref="F6:F8"/>
    <mergeCell ref="B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9.28125" style="142" customWidth="1"/>
    <col min="2" max="2" width="54.8515625" style="142" customWidth="1"/>
    <col min="3" max="3" width="4.7109375" style="142" customWidth="1"/>
    <col min="4" max="5" width="13.00390625" style="142" customWidth="1"/>
    <col min="6" max="6" width="0.5625" style="331" customWidth="1"/>
    <col min="7" max="16384" width="9.140625" style="142" customWidth="1"/>
  </cols>
  <sheetData>
    <row r="2" spans="2:6" s="112" customFormat="1" ht="15.75">
      <c r="B2" s="360" t="s">
        <v>181</v>
      </c>
      <c r="C2" s="152"/>
      <c r="F2" s="169"/>
    </row>
    <row r="3" spans="2:6" s="112" customFormat="1" ht="12.75">
      <c r="B3" s="142" t="s">
        <v>73</v>
      </c>
      <c r="F3" s="169"/>
    </row>
    <row r="4" spans="2:6" s="112" customFormat="1" ht="12.75">
      <c r="B4" s="142"/>
      <c r="F4" s="169"/>
    </row>
    <row r="5" spans="2:6" s="112" customFormat="1" ht="25.5">
      <c r="B5" s="156"/>
      <c r="C5" s="352" t="s">
        <v>223</v>
      </c>
      <c r="D5" s="353">
        <v>2016</v>
      </c>
      <c r="E5" s="353">
        <v>2015</v>
      </c>
      <c r="F5" s="169"/>
    </row>
    <row r="6" spans="2:6" s="112" customFormat="1" ht="12.75">
      <c r="B6" s="272" t="s">
        <v>182</v>
      </c>
      <c r="C6" s="332"/>
      <c r="D6" s="326">
        <v>13995</v>
      </c>
      <c r="E6" s="326">
        <v>5051</v>
      </c>
      <c r="F6" s="169"/>
    </row>
    <row r="7" spans="2:6" ht="12.75">
      <c r="B7" s="229" t="s">
        <v>386</v>
      </c>
      <c r="C7" s="354"/>
      <c r="D7" s="326"/>
      <c r="E7" s="326"/>
      <c r="F7" s="355"/>
    </row>
    <row r="8" spans="2:5" ht="12.75">
      <c r="B8" s="229" t="s">
        <v>446</v>
      </c>
      <c r="C8" s="354"/>
      <c r="D8" s="326"/>
      <c r="E8" s="326"/>
    </row>
    <row r="9" spans="2:5" ht="12.75">
      <c r="B9" s="272" t="s">
        <v>447</v>
      </c>
      <c r="C9" s="329">
        <v>21</v>
      </c>
      <c r="D9" s="326">
        <v>-12916</v>
      </c>
      <c r="E9" s="326">
        <v>7527</v>
      </c>
    </row>
    <row r="10" spans="2:5" ht="26.25" thickBot="1">
      <c r="B10" s="328" t="s">
        <v>519</v>
      </c>
      <c r="C10" s="330">
        <v>21</v>
      </c>
      <c r="D10" s="327">
        <v>2059</v>
      </c>
      <c r="E10" s="327">
        <v>-1852</v>
      </c>
    </row>
    <row r="11" spans="2:6" ht="12.75">
      <c r="B11" s="826" t="s">
        <v>448</v>
      </c>
      <c r="C11" s="827"/>
      <c r="D11" s="828">
        <v>-10857</v>
      </c>
      <c r="E11" s="828">
        <v>5675</v>
      </c>
      <c r="F11" s="355"/>
    </row>
    <row r="12" spans="2:5" ht="12.75">
      <c r="B12" s="829" t="s">
        <v>449</v>
      </c>
      <c r="C12" s="830"/>
      <c r="D12" s="831"/>
      <c r="E12" s="831"/>
    </row>
    <row r="13" spans="2:5" ht="12.75">
      <c r="B13" s="832" t="s">
        <v>520</v>
      </c>
      <c r="C13" s="833">
        <v>21</v>
      </c>
      <c r="D13" s="834">
        <v>2212</v>
      </c>
      <c r="E13" s="834">
        <v>4831</v>
      </c>
    </row>
    <row r="14" spans="2:5" ht="12.75" hidden="1">
      <c r="B14" s="835" t="s">
        <v>698</v>
      </c>
      <c r="C14" s="836"/>
      <c r="D14" s="837"/>
      <c r="E14" s="837"/>
    </row>
    <row r="15" spans="2:5" ht="12.75" hidden="1">
      <c r="B15" s="838" t="s">
        <v>699</v>
      </c>
      <c r="C15" s="839"/>
      <c r="D15" s="840">
        <v>0</v>
      </c>
      <c r="E15" s="841">
        <v>0</v>
      </c>
    </row>
    <row r="16" spans="2:5" ht="24">
      <c r="B16" s="832" t="s">
        <v>450</v>
      </c>
      <c r="C16" s="833">
        <v>21</v>
      </c>
      <c r="D16" s="831">
        <v>-533</v>
      </c>
      <c r="E16" s="831">
        <v>-1731</v>
      </c>
    </row>
    <row r="17" spans="2:5" ht="13.5" thickBot="1">
      <c r="B17" s="842" t="s">
        <v>183</v>
      </c>
      <c r="C17" s="843">
        <v>21</v>
      </c>
      <c r="D17" s="844">
        <v>899</v>
      </c>
      <c r="E17" s="844">
        <v>-9834</v>
      </c>
    </row>
    <row r="18" spans="2:5" ht="13.5" thickBot="1">
      <c r="B18" s="845" t="s">
        <v>451</v>
      </c>
      <c r="C18" s="846"/>
      <c r="D18" s="847">
        <v>2578</v>
      </c>
      <c r="E18" s="847">
        <v>-6734</v>
      </c>
    </row>
    <row r="19" spans="2:5" ht="13.5" thickBot="1">
      <c r="B19" s="826" t="s">
        <v>387</v>
      </c>
      <c r="C19" s="848"/>
      <c r="D19" s="847">
        <v>-8279</v>
      </c>
      <c r="E19" s="847">
        <v>-1059</v>
      </c>
    </row>
    <row r="20" spans="2:5" ht="12.75">
      <c r="B20" s="849" t="s">
        <v>184</v>
      </c>
      <c r="C20" s="850"/>
      <c r="D20" s="851">
        <v>5716</v>
      </c>
      <c r="E20" s="851">
        <v>3992</v>
      </c>
    </row>
    <row r="21" spans="2:6" ht="12.75">
      <c r="B21" s="852" t="s">
        <v>185</v>
      </c>
      <c r="C21" s="839"/>
      <c r="D21" s="853"/>
      <c r="E21" s="853"/>
      <c r="F21" s="355"/>
    </row>
    <row r="22" spans="2:6" ht="12.75">
      <c r="B22" s="854" t="s">
        <v>186</v>
      </c>
      <c r="C22" s="855"/>
      <c r="D22" s="853">
        <v>1151.4149450655987</v>
      </c>
      <c r="E22" s="853">
        <v>-147.94947244223476</v>
      </c>
      <c r="F22" s="355"/>
    </row>
    <row r="23" spans="2:5" ht="12.75">
      <c r="B23" s="856" t="s">
        <v>187</v>
      </c>
      <c r="C23" s="857"/>
      <c r="D23" s="858">
        <v>4564.585054934401</v>
      </c>
      <c r="E23" s="858">
        <v>4139.949472442235</v>
      </c>
    </row>
    <row r="24" spans="2:5" ht="6" customHeight="1">
      <c r="B24" s="859"/>
      <c r="C24" s="860"/>
      <c r="D24" s="861"/>
      <c r="E24" s="86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showGridLines="0" zoomScalePageLayoutView="0" workbookViewId="0" topLeftCell="A1">
      <selection activeCell="B7" sqref="B7:D13"/>
    </sheetView>
  </sheetViews>
  <sheetFormatPr defaultColWidth="9.140625" defaultRowHeight="13.5" customHeight="1"/>
  <cols>
    <col min="1" max="1" width="9.28125" style="112" customWidth="1"/>
    <col min="2" max="2" width="48.57421875" style="112" customWidth="1"/>
    <col min="3" max="4" width="12.7109375" style="112" customWidth="1"/>
    <col min="5" max="5" width="0.5625" style="112" customWidth="1"/>
    <col min="6" max="6" width="9.140625" style="112" customWidth="1"/>
    <col min="7" max="7" width="18.28125" style="112" customWidth="1"/>
    <col min="8" max="8" width="18.140625" style="112" customWidth="1"/>
    <col min="9" max="16384" width="9.140625" style="112" customWidth="1"/>
  </cols>
  <sheetData>
    <row r="2" ht="13.5" customHeight="1">
      <c r="B2" s="362" t="s">
        <v>513</v>
      </c>
    </row>
    <row r="5" ht="13.5" customHeight="1">
      <c r="B5" s="170" t="s">
        <v>512</v>
      </c>
    </row>
    <row r="7" spans="2:4" ht="13.5" customHeight="1">
      <c r="B7" s="669" t="s">
        <v>215</v>
      </c>
      <c r="C7" s="670">
        <v>2016</v>
      </c>
      <c r="D7" s="670">
        <v>2015</v>
      </c>
    </row>
    <row r="8" spans="2:4" ht="13.5" customHeight="1">
      <c r="B8" s="671" t="s">
        <v>203</v>
      </c>
      <c r="C8" s="544">
        <v>118618055</v>
      </c>
      <c r="D8" s="544">
        <v>118521055</v>
      </c>
    </row>
    <row r="9" spans="2:4" ht="13.5" customHeight="1">
      <c r="B9" s="656" t="s">
        <v>592</v>
      </c>
      <c r="C9" s="544">
        <v>738400</v>
      </c>
      <c r="D9" s="544">
        <v>97000</v>
      </c>
    </row>
    <row r="10" spans="2:4" ht="13.5" customHeight="1">
      <c r="B10" s="672" t="s">
        <v>204</v>
      </c>
      <c r="C10" s="544">
        <v>119356455</v>
      </c>
      <c r="D10" s="544">
        <v>118618055</v>
      </c>
    </row>
    <row r="11" spans="2:4" ht="28.5" customHeight="1">
      <c r="B11" s="673" t="s">
        <v>688</v>
      </c>
      <c r="C11" s="545">
        <v>0</v>
      </c>
      <c r="D11" s="545">
        <v>0</v>
      </c>
    </row>
    <row r="12" spans="2:4" ht="13.5" customHeight="1" thickBot="1">
      <c r="B12" s="674" t="s">
        <v>205</v>
      </c>
      <c r="C12" s="642">
        <v>-2878451</v>
      </c>
      <c r="D12" s="642">
        <v>-3252144</v>
      </c>
    </row>
    <row r="13" spans="2:4" ht="13.5" customHeight="1">
      <c r="B13" s="675" t="s">
        <v>483</v>
      </c>
      <c r="C13" s="550">
        <v>116478004</v>
      </c>
      <c r="D13" s="550">
        <v>115365911</v>
      </c>
    </row>
    <row r="14" spans="2:4" ht="6" customHeight="1">
      <c r="B14" s="14"/>
      <c r="C14" s="171"/>
      <c r="D14" s="17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3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9.28125" style="145" customWidth="1"/>
    <col min="2" max="2" width="43.00390625" style="145" bestFit="1" customWidth="1"/>
    <col min="3" max="16" width="12.140625" style="145" customWidth="1"/>
    <col min="17" max="17" width="0.5625" style="145" customWidth="1"/>
    <col min="18" max="23" width="9.140625" style="145" customWidth="1"/>
    <col min="24" max="24" width="12.7109375" style="145" bestFit="1" customWidth="1"/>
    <col min="25" max="25" width="48.7109375" style="145" customWidth="1"/>
    <col min="26" max="27" width="12.7109375" style="145" customWidth="1"/>
    <col min="28" max="28" width="0.5625" style="145" customWidth="1"/>
    <col min="29" max="29" width="9.140625" style="145" customWidth="1"/>
    <col min="30" max="30" width="18.28125" style="145" customWidth="1"/>
    <col min="31" max="31" width="18.140625" style="145" customWidth="1"/>
    <col min="32" max="16384" width="9.140625" style="145" customWidth="1"/>
  </cols>
  <sheetData>
    <row r="2" s="146" customFormat="1" ht="15.75">
      <c r="B2" s="361" t="s">
        <v>0</v>
      </c>
    </row>
    <row r="3" s="146" customFormat="1" ht="12.75">
      <c r="B3" s="334"/>
    </row>
    <row r="4" spans="3:16" ht="12.75"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2:16" ht="89.25">
      <c r="B5" s="676" t="s">
        <v>73</v>
      </c>
      <c r="C5" s="677" t="s">
        <v>43</v>
      </c>
      <c r="D5" s="677" t="s">
        <v>49</v>
      </c>
      <c r="E5" s="677" t="s">
        <v>91</v>
      </c>
      <c r="F5" s="677" t="s">
        <v>366</v>
      </c>
      <c r="G5" s="678" t="s">
        <v>343</v>
      </c>
      <c r="H5" s="678" t="s">
        <v>384</v>
      </c>
      <c r="I5" s="677" t="s">
        <v>50</v>
      </c>
      <c r="J5" s="678" t="s">
        <v>63</v>
      </c>
      <c r="K5" s="678" t="s">
        <v>482</v>
      </c>
      <c r="L5" s="678" t="s">
        <v>404</v>
      </c>
      <c r="M5" s="678" t="s">
        <v>59</v>
      </c>
      <c r="N5" s="679" t="s">
        <v>60</v>
      </c>
      <c r="O5" s="679" t="s">
        <v>340</v>
      </c>
      <c r="P5" s="679" t="s">
        <v>147</v>
      </c>
    </row>
    <row r="6" spans="2:16" ht="13.5" thickBot="1">
      <c r="B6" s="680" t="s">
        <v>528</v>
      </c>
      <c r="C6" s="681">
        <v>61631</v>
      </c>
      <c r="D6" s="681">
        <v>14423</v>
      </c>
      <c r="E6" s="681">
        <v>7831</v>
      </c>
      <c r="F6" s="681">
        <v>-7831</v>
      </c>
      <c r="G6" s="681">
        <v>12340</v>
      </c>
      <c r="H6" s="681">
        <v>4731</v>
      </c>
      <c r="I6" s="681">
        <v>-21543.690000000002</v>
      </c>
      <c r="J6" s="681">
        <v>-16598</v>
      </c>
      <c r="K6" s="681">
        <v>-36949</v>
      </c>
      <c r="L6" s="681">
        <v>12148</v>
      </c>
      <c r="M6" s="681">
        <v>3111</v>
      </c>
      <c r="N6" s="681">
        <v>124286</v>
      </c>
      <c r="O6" s="681">
        <v>3639</v>
      </c>
      <c r="P6" s="681">
        <v>161218.31</v>
      </c>
    </row>
    <row r="7" spans="2:16" ht="12.75">
      <c r="B7" s="682" t="s">
        <v>342</v>
      </c>
      <c r="C7" s="474">
        <v>50</v>
      </c>
      <c r="D7" s="474">
        <v>95</v>
      </c>
      <c r="E7" s="474">
        <v>0</v>
      </c>
      <c r="F7" s="474">
        <v>0</v>
      </c>
      <c r="G7" s="474">
        <v>0</v>
      </c>
      <c r="H7" s="474">
        <v>0</v>
      </c>
      <c r="I7" s="474">
        <v>0</v>
      </c>
      <c r="J7" s="474">
        <v>0</v>
      </c>
      <c r="K7" s="474">
        <v>0</v>
      </c>
      <c r="L7" s="474">
        <v>0</v>
      </c>
      <c r="M7" s="474"/>
      <c r="N7" s="474">
        <v>0</v>
      </c>
      <c r="O7" s="474">
        <v>0</v>
      </c>
      <c r="P7" s="474">
        <v>145</v>
      </c>
    </row>
    <row r="8" spans="2:16" ht="12.75">
      <c r="B8" s="683" t="s">
        <v>629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</row>
    <row r="9" spans="2:16" ht="12.75">
      <c r="B9" s="685" t="s">
        <v>51</v>
      </c>
      <c r="C9" s="686">
        <v>0</v>
      </c>
      <c r="D9" s="686">
        <v>0</v>
      </c>
      <c r="E9" s="686">
        <v>0</v>
      </c>
      <c r="F9" s="686">
        <v>0</v>
      </c>
      <c r="G9" s="686">
        <v>300</v>
      </c>
      <c r="H9" s="686">
        <v>0</v>
      </c>
      <c r="I9" s="686">
        <v>0</v>
      </c>
      <c r="J9" s="686">
        <v>0</v>
      </c>
      <c r="K9" s="686">
        <v>0</v>
      </c>
      <c r="L9" s="686">
        <v>0</v>
      </c>
      <c r="M9" s="686">
        <v>0</v>
      </c>
      <c r="N9" s="686">
        <v>-300</v>
      </c>
      <c r="O9" s="686">
        <v>0</v>
      </c>
      <c r="P9" s="686">
        <v>0</v>
      </c>
    </row>
    <row r="10" spans="2:16" ht="12.75">
      <c r="B10" s="685" t="s">
        <v>347</v>
      </c>
      <c r="C10" s="686">
        <v>0</v>
      </c>
      <c r="D10" s="686">
        <v>0</v>
      </c>
      <c r="E10" s="686">
        <v>0</v>
      </c>
      <c r="F10" s="686">
        <v>0</v>
      </c>
      <c r="G10" s="686">
        <v>0</v>
      </c>
      <c r="H10" s="686">
        <v>0</v>
      </c>
      <c r="I10" s="686">
        <v>0</v>
      </c>
      <c r="J10" s="686">
        <v>0</v>
      </c>
      <c r="K10" s="686">
        <v>0</v>
      </c>
      <c r="L10" s="686">
        <v>0</v>
      </c>
      <c r="M10" s="686">
        <v>0</v>
      </c>
      <c r="N10" s="686">
        <v>0</v>
      </c>
      <c r="O10" s="686">
        <v>0</v>
      </c>
      <c r="P10" s="686">
        <v>0</v>
      </c>
    </row>
    <row r="11" spans="2:16" ht="12.75">
      <c r="B11" s="473" t="s">
        <v>348</v>
      </c>
      <c r="C11" s="686">
        <v>0</v>
      </c>
      <c r="D11" s="686">
        <v>0</v>
      </c>
      <c r="E11" s="686">
        <v>0</v>
      </c>
      <c r="F11" s="686">
        <v>0</v>
      </c>
      <c r="G11" s="686">
        <v>0</v>
      </c>
      <c r="H11" s="686">
        <v>0</v>
      </c>
      <c r="I11" s="686">
        <v>0</v>
      </c>
      <c r="J11" s="686">
        <v>0</v>
      </c>
      <c r="K11" s="686">
        <v>0</v>
      </c>
      <c r="L11" s="686">
        <v>0</v>
      </c>
      <c r="M11" s="686">
        <v>0</v>
      </c>
      <c r="N11" s="686">
        <v>3639</v>
      </c>
      <c r="O11" s="686">
        <v>-3639</v>
      </c>
      <c r="P11" s="474">
        <v>0</v>
      </c>
    </row>
    <row r="12" spans="2:16" ht="12.75">
      <c r="B12" s="687" t="s">
        <v>402</v>
      </c>
      <c r="C12" s="688">
        <v>0</v>
      </c>
      <c r="D12" s="688">
        <v>0</v>
      </c>
      <c r="E12" s="688">
        <v>0</v>
      </c>
      <c r="F12" s="688">
        <v>0</v>
      </c>
      <c r="G12" s="688">
        <v>0</v>
      </c>
      <c r="H12" s="688">
        <v>642</v>
      </c>
      <c r="I12" s="688">
        <v>0</v>
      </c>
      <c r="J12" s="688">
        <v>0</v>
      </c>
      <c r="K12" s="688">
        <v>0</v>
      </c>
      <c r="L12" s="688">
        <v>0</v>
      </c>
      <c r="M12" s="689">
        <v>0</v>
      </c>
      <c r="N12" s="689">
        <v>0</v>
      </c>
      <c r="O12" s="689">
        <v>0</v>
      </c>
      <c r="P12" s="474">
        <v>642</v>
      </c>
    </row>
    <row r="13" spans="2:16" ht="25.5">
      <c r="B13" s="690" t="s">
        <v>765</v>
      </c>
      <c r="C13" s="688"/>
      <c r="D13" s="688"/>
      <c r="E13" s="688"/>
      <c r="F13" s="688"/>
      <c r="G13" s="688">
        <v>0</v>
      </c>
      <c r="H13" s="688">
        <v>0</v>
      </c>
      <c r="I13" s="688">
        <v>0</v>
      </c>
      <c r="J13" s="688">
        <v>0</v>
      </c>
      <c r="K13" s="688">
        <v>0</v>
      </c>
      <c r="L13" s="688">
        <v>0</v>
      </c>
      <c r="M13" s="688">
        <v>9090</v>
      </c>
      <c r="N13" s="688">
        <v>0</v>
      </c>
      <c r="O13" s="688">
        <v>0</v>
      </c>
      <c r="P13" s="474">
        <v>9090</v>
      </c>
    </row>
    <row r="14" spans="2:16" ht="12.75">
      <c r="B14" s="691" t="s">
        <v>349</v>
      </c>
      <c r="C14" s="688">
        <v>0</v>
      </c>
      <c r="D14" s="688">
        <v>406</v>
      </c>
      <c r="E14" s="688">
        <v>-406</v>
      </c>
      <c r="F14" s="688">
        <v>406</v>
      </c>
      <c r="G14" s="688">
        <v>0</v>
      </c>
      <c r="H14" s="688">
        <v>-712</v>
      </c>
      <c r="I14" s="688">
        <v>0</v>
      </c>
      <c r="J14" s="688">
        <v>0</v>
      </c>
      <c r="K14" s="688">
        <v>0</v>
      </c>
      <c r="L14" s="688">
        <v>0</v>
      </c>
      <c r="M14" s="689">
        <v>0</v>
      </c>
      <c r="N14" s="689">
        <v>202</v>
      </c>
      <c r="O14" s="688">
        <v>0</v>
      </c>
      <c r="P14" s="474">
        <v>-104</v>
      </c>
    </row>
    <row r="15" spans="2:16" ht="25.5">
      <c r="B15" s="690" t="s">
        <v>766</v>
      </c>
      <c r="C15" s="688"/>
      <c r="D15" s="688">
        <v>0</v>
      </c>
      <c r="E15" s="688">
        <v>0</v>
      </c>
      <c r="F15" s="688">
        <v>0</v>
      </c>
      <c r="G15" s="688">
        <v>0</v>
      </c>
      <c r="H15" s="688">
        <v>0</v>
      </c>
      <c r="I15" s="688">
        <v>0</v>
      </c>
      <c r="J15" s="688">
        <v>1336</v>
      </c>
      <c r="K15" s="688">
        <v>0</v>
      </c>
      <c r="L15" s="688">
        <v>0</v>
      </c>
      <c r="M15" s="688">
        <v>0</v>
      </c>
      <c r="N15" s="688">
        <v>0</v>
      </c>
      <c r="O15" s="688">
        <v>0</v>
      </c>
      <c r="P15" s="474">
        <v>1336</v>
      </c>
    </row>
    <row r="16" spans="2:16" ht="25.5">
      <c r="B16" s="692" t="s">
        <v>767</v>
      </c>
      <c r="C16" s="688"/>
      <c r="D16" s="688"/>
      <c r="E16" s="688"/>
      <c r="F16" s="688">
        <v>0</v>
      </c>
      <c r="G16" s="688">
        <v>0</v>
      </c>
      <c r="H16" s="688">
        <v>0</v>
      </c>
      <c r="I16" s="688">
        <v>0</v>
      </c>
      <c r="J16" s="688">
        <v>3495</v>
      </c>
      <c r="K16" s="688">
        <v>0</v>
      </c>
      <c r="L16" s="688">
        <v>0</v>
      </c>
      <c r="M16" s="688">
        <v>0</v>
      </c>
      <c r="N16" s="688">
        <v>0</v>
      </c>
      <c r="O16" s="688">
        <v>0</v>
      </c>
      <c r="P16" s="474">
        <v>3495</v>
      </c>
    </row>
    <row r="17" spans="2:16" ht="12.75">
      <c r="B17" s="690" t="s">
        <v>445</v>
      </c>
      <c r="C17" s="688">
        <v>0</v>
      </c>
      <c r="D17" s="688">
        <v>0</v>
      </c>
      <c r="E17" s="688">
        <v>0</v>
      </c>
      <c r="F17" s="688">
        <v>0</v>
      </c>
      <c r="G17" s="688">
        <v>0</v>
      </c>
      <c r="H17" s="688">
        <v>0</v>
      </c>
      <c r="I17" s="688">
        <v>0</v>
      </c>
      <c r="J17" s="688">
        <v>0</v>
      </c>
      <c r="K17" s="688">
        <v>7527</v>
      </c>
      <c r="L17" s="688">
        <v>0</v>
      </c>
      <c r="M17" s="688">
        <v>0</v>
      </c>
      <c r="N17" s="688">
        <v>0</v>
      </c>
      <c r="O17" s="688">
        <v>0</v>
      </c>
      <c r="P17" s="474">
        <v>7527</v>
      </c>
    </row>
    <row r="18" spans="2:16" ht="25.5">
      <c r="B18" s="690" t="s">
        <v>404</v>
      </c>
      <c r="C18" s="693">
        <v>0</v>
      </c>
      <c r="D18" s="693">
        <v>0</v>
      </c>
      <c r="E18" s="693">
        <v>0</v>
      </c>
      <c r="F18" s="693">
        <v>0</v>
      </c>
      <c r="G18" s="693">
        <v>0</v>
      </c>
      <c r="H18" s="693">
        <v>0</v>
      </c>
      <c r="I18" s="693">
        <v>0</v>
      </c>
      <c r="J18" s="693">
        <v>0</v>
      </c>
      <c r="K18" s="693">
        <v>0</v>
      </c>
      <c r="L18" s="693">
        <v>-3583</v>
      </c>
      <c r="M18" s="693">
        <v>0</v>
      </c>
      <c r="N18" s="693">
        <v>0</v>
      </c>
      <c r="O18" s="693">
        <v>0</v>
      </c>
      <c r="P18" s="694">
        <v>-3583</v>
      </c>
    </row>
    <row r="19" spans="2:16" ht="12.75">
      <c r="B19" s="690" t="s">
        <v>350</v>
      </c>
      <c r="C19" s="693">
        <v>0</v>
      </c>
      <c r="D19" s="693">
        <v>0</v>
      </c>
      <c r="E19" s="693">
        <v>0</v>
      </c>
      <c r="F19" s="693">
        <v>0</v>
      </c>
      <c r="G19" s="693">
        <v>0</v>
      </c>
      <c r="H19" s="693">
        <v>0</v>
      </c>
      <c r="I19" s="693">
        <v>-10043</v>
      </c>
      <c r="J19" s="693">
        <v>0</v>
      </c>
      <c r="K19" s="688">
        <v>0</v>
      </c>
      <c r="L19" s="693">
        <v>0</v>
      </c>
      <c r="M19" s="693">
        <v>0</v>
      </c>
      <c r="N19" s="693">
        <v>0</v>
      </c>
      <c r="O19" s="693">
        <v>0</v>
      </c>
      <c r="P19" s="694">
        <v>-10043</v>
      </c>
    </row>
    <row r="20" spans="2:16" ht="12.75">
      <c r="B20" s="690" t="s">
        <v>345</v>
      </c>
      <c r="C20" s="693">
        <v>0</v>
      </c>
      <c r="D20" s="693">
        <v>0</v>
      </c>
      <c r="E20" s="693">
        <v>0</v>
      </c>
      <c r="F20" s="693">
        <v>0</v>
      </c>
      <c r="G20" s="693">
        <v>0</v>
      </c>
      <c r="H20" s="693">
        <v>0</v>
      </c>
      <c r="I20" s="693">
        <v>0</v>
      </c>
      <c r="J20" s="693">
        <v>0</v>
      </c>
      <c r="K20" s="688">
        <v>0</v>
      </c>
      <c r="L20" s="693">
        <v>0</v>
      </c>
      <c r="M20" s="693">
        <v>0</v>
      </c>
      <c r="N20" s="693">
        <v>0</v>
      </c>
      <c r="O20" s="693">
        <v>1120</v>
      </c>
      <c r="P20" s="693">
        <v>1120</v>
      </c>
    </row>
    <row r="21" spans="2:16" ht="13.5" thickBot="1">
      <c r="B21" s="944" t="s">
        <v>632</v>
      </c>
      <c r="C21" s="945">
        <v>61681</v>
      </c>
      <c r="D21" s="945">
        <v>14924</v>
      </c>
      <c r="E21" s="945">
        <v>7425</v>
      </c>
      <c r="F21" s="945">
        <v>-7425</v>
      </c>
      <c r="G21" s="945">
        <v>12640</v>
      </c>
      <c r="H21" s="945">
        <v>4661</v>
      </c>
      <c r="I21" s="945">
        <v>-31586.690000000002</v>
      </c>
      <c r="J21" s="945">
        <v>-11767</v>
      </c>
      <c r="K21" s="946">
        <v>-29422</v>
      </c>
      <c r="L21" s="945">
        <v>8565</v>
      </c>
      <c r="M21" s="945">
        <v>12201</v>
      </c>
      <c r="N21" s="945">
        <v>127827</v>
      </c>
      <c r="O21" s="945">
        <v>1120</v>
      </c>
      <c r="P21" s="945">
        <v>170843.31</v>
      </c>
    </row>
    <row r="22" spans="2:16" ht="12.75">
      <c r="B22" s="465" t="s">
        <v>342</v>
      </c>
      <c r="C22" s="943">
        <v>384</v>
      </c>
      <c r="D22" s="943">
        <v>382</v>
      </c>
      <c r="E22" s="943">
        <v>0</v>
      </c>
      <c r="F22" s="943">
        <v>0</v>
      </c>
      <c r="G22" s="943">
        <v>0</v>
      </c>
      <c r="H22" s="943">
        <v>0</v>
      </c>
      <c r="I22" s="943">
        <v>0</v>
      </c>
      <c r="J22" s="943">
        <v>0</v>
      </c>
      <c r="K22" s="943">
        <v>0</v>
      </c>
      <c r="L22" s="943">
        <v>0</v>
      </c>
      <c r="M22" s="943">
        <v>0</v>
      </c>
      <c r="N22" s="943">
        <v>0</v>
      </c>
      <c r="O22" s="943">
        <v>0</v>
      </c>
      <c r="P22" s="943">
        <v>766</v>
      </c>
    </row>
    <row r="23" spans="2:16" ht="12.75">
      <c r="B23" s="682" t="s">
        <v>707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</row>
    <row r="24" spans="2:16" ht="12.75">
      <c r="B24" s="683" t="s">
        <v>51</v>
      </c>
      <c r="C24" s="684">
        <v>0</v>
      </c>
      <c r="D24" s="684">
        <v>0</v>
      </c>
      <c r="E24" s="684">
        <v>0</v>
      </c>
      <c r="F24" s="684">
        <v>0</v>
      </c>
      <c r="G24" s="684">
        <v>0</v>
      </c>
      <c r="H24" s="684">
        <v>0</v>
      </c>
      <c r="I24" s="684">
        <v>0</v>
      </c>
      <c r="J24" s="684">
        <v>0</v>
      </c>
      <c r="K24" s="684">
        <v>0</v>
      </c>
      <c r="L24" s="684">
        <v>0</v>
      </c>
      <c r="M24" s="684">
        <v>0</v>
      </c>
      <c r="N24" s="684">
        <v>0</v>
      </c>
      <c r="O24" s="684">
        <v>0</v>
      </c>
      <c r="P24" s="684">
        <v>0</v>
      </c>
    </row>
    <row r="25" spans="2:16" ht="12.75">
      <c r="B25" s="685" t="s">
        <v>347</v>
      </c>
      <c r="C25" s="686">
        <v>0</v>
      </c>
      <c r="D25" s="686">
        <v>0</v>
      </c>
      <c r="E25" s="686">
        <v>0</v>
      </c>
      <c r="F25" s="686">
        <v>0</v>
      </c>
      <c r="G25" s="686">
        <v>0</v>
      </c>
      <c r="H25" s="686">
        <v>0</v>
      </c>
      <c r="I25" s="686">
        <v>0</v>
      </c>
      <c r="J25" s="686">
        <v>0</v>
      </c>
      <c r="K25" s="686">
        <v>0</v>
      </c>
      <c r="L25" s="686">
        <v>0</v>
      </c>
      <c r="M25" s="686">
        <v>0</v>
      </c>
      <c r="N25" s="686">
        <v>0</v>
      </c>
      <c r="O25" s="686">
        <v>0</v>
      </c>
      <c r="P25" s="686">
        <v>0</v>
      </c>
    </row>
    <row r="26" spans="2:16" ht="12.75">
      <c r="B26" s="685" t="s">
        <v>348</v>
      </c>
      <c r="C26" s="686">
        <v>0</v>
      </c>
      <c r="D26" s="686">
        <v>0</v>
      </c>
      <c r="E26" s="686">
        <v>0</v>
      </c>
      <c r="F26" s="686">
        <v>0</v>
      </c>
      <c r="G26" s="686">
        <v>0</v>
      </c>
      <c r="H26" s="686">
        <v>0</v>
      </c>
      <c r="I26" s="686">
        <v>0</v>
      </c>
      <c r="J26" s="686">
        <v>0</v>
      </c>
      <c r="K26" s="686">
        <v>0</v>
      </c>
      <c r="L26" s="686">
        <v>0</v>
      </c>
      <c r="M26" s="686">
        <v>0</v>
      </c>
      <c r="N26" s="686">
        <v>1120</v>
      </c>
      <c r="O26" s="686">
        <v>-1120</v>
      </c>
      <c r="P26" s="686">
        <v>0</v>
      </c>
    </row>
    <row r="27" spans="2:16" ht="12.75">
      <c r="B27" s="473" t="s">
        <v>402</v>
      </c>
      <c r="C27" s="686">
        <v>0</v>
      </c>
      <c r="D27" s="686">
        <v>0</v>
      </c>
      <c r="E27" s="686">
        <v>0</v>
      </c>
      <c r="F27" s="686">
        <v>0</v>
      </c>
      <c r="G27" s="686">
        <v>0</v>
      </c>
      <c r="H27" s="686">
        <v>248</v>
      </c>
      <c r="I27" s="686">
        <v>0</v>
      </c>
      <c r="J27" s="686">
        <v>0</v>
      </c>
      <c r="K27" s="686">
        <v>0</v>
      </c>
      <c r="L27" s="686">
        <v>0</v>
      </c>
      <c r="M27" s="686">
        <v>0</v>
      </c>
      <c r="N27" s="686">
        <v>0</v>
      </c>
      <c r="O27" s="686">
        <v>0</v>
      </c>
      <c r="P27" s="474">
        <v>248</v>
      </c>
    </row>
    <row r="28" spans="2:16" ht="12.75">
      <c r="B28" s="687" t="s">
        <v>349</v>
      </c>
      <c r="C28" s="688">
        <v>0</v>
      </c>
      <c r="D28" s="688">
        <v>853</v>
      </c>
      <c r="E28" s="688">
        <v>-853</v>
      </c>
      <c r="F28" s="688">
        <v>853</v>
      </c>
      <c r="G28" s="688">
        <v>0</v>
      </c>
      <c r="H28" s="688">
        <v>-1917</v>
      </c>
      <c r="I28" s="688">
        <v>0</v>
      </c>
      <c r="J28" s="688">
        <v>0</v>
      </c>
      <c r="K28" s="688">
        <v>0</v>
      </c>
      <c r="L28" s="688">
        <v>0</v>
      </c>
      <c r="M28" s="689">
        <v>0</v>
      </c>
      <c r="N28" s="689">
        <v>994</v>
      </c>
      <c r="O28" s="689">
        <v>0</v>
      </c>
      <c r="P28" s="474">
        <v>-70</v>
      </c>
    </row>
    <row r="29" spans="2:16" ht="25.5">
      <c r="B29" s="690" t="s">
        <v>766</v>
      </c>
      <c r="C29" s="688">
        <v>0</v>
      </c>
      <c r="D29" s="688">
        <v>0</v>
      </c>
      <c r="E29" s="688">
        <v>0</v>
      </c>
      <c r="F29" s="688">
        <v>0</v>
      </c>
      <c r="G29" s="688">
        <v>0</v>
      </c>
      <c r="H29" s="688">
        <v>0</v>
      </c>
      <c r="I29" s="688">
        <v>0</v>
      </c>
      <c r="J29" s="688">
        <v>-625</v>
      </c>
      <c r="K29" s="688">
        <v>0</v>
      </c>
      <c r="L29" s="688">
        <v>0</v>
      </c>
      <c r="M29" s="688">
        <v>0</v>
      </c>
      <c r="N29" s="688">
        <v>0</v>
      </c>
      <c r="O29" s="688">
        <v>0</v>
      </c>
      <c r="P29" s="474">
        <v>-625</v>
      </c>
    </row>
    <row r="30" spans="2:16" ht="25.5">
      <c r="B30" s="695" t="s">
        <v>767</v>
      </c>
      <c r="C30" s="688">
        <v>0</v>
      </c>
      <c r="D30" s="688">
        <v>0</v>
      </c>
      <c r="E30" s="688">
        <v>0</v>
      </c>
      <c r="F30" s="688">
        <v>0</v>
      </c>
      <c r="G30" s="688">
        <v>0</v>
      </c>
      <c r="H30" s="688">
        <v>0</v>
      </c>
      <c r="I30" s="688">
        <v>0</v>
      </c>
      <c r="J30" s="688">
        <v>2837</v>
      </c>
      <c r="K30" s="688">
        <v>0</v>
      </c>
      <c r="L30" s="688">
        <v>0</v>
      </c>
      <c r="M30" s="688">
        <v>0</v>
      </c>
      <c r="N30" s="688">
        <v>0</v>
      </c>
      <c r="O30" s="688">
        <v>0</v>
      </c>
      <c r="P30" s="474">
        <v>2837</v>
      </c>
    </row>
    <row r="31" spans="2:16" ht="12.75">
      <c r="B31" s="691" t="s">
        <v>445</v>
      </c>
      <c r="C31" s="688">
        <v>0</v>
      </c>
      <c r="D31" s="688">
        <v>0</v>
      </c>
      <c r="E31" s="688">
        <v>0</v>
      </c>
      <c r="F31" s="688">
        <v>0</v>
      </c>
      <c r="G31" s="688">
        <v>0</v>
      </c>
      <c r="H31" s="688">
        <v>0</v>
      </c>
      <c r="I31" s="688">
        <v>0</v>
      </c>
      <c r="J31" s="688">
        <v>0</v>
      </c>
      <c r="K31" s="688">
        <v>-12916</v>
      </c>
      <c r="L31" s="688">
        <v>0</v>
      </c>
      <c r="M31" s="688">
        <v>0</v>
      </c>
      <c r="N31" s="688">
        <v>0</v>
      </c>
      <c r="O31" s="688">
        <v>0</v>
      </c>
      <c r="P31" s="474">
        <v>-12916</v>
      </c>
    </row>
    <row r="32" spans="2:16" ht="25.5">
      <c r="B32" s="692" t="s">
        <v>404</v>
      </c>
      <c r="C32" s="688">
        <v>0</v>
      </c>
      <c r="D32" s="688">
        <v>0</v>
      </c>
      <c r="E32" s="688">
        <v>0</v>
      </c>
      <c r="F32" s="688">
        <v>0</v>
      </c>
      <c r="G32" s="688">
        <v>0</v>
      </c>
      <c r="H32" s="688">
        <v>0</v>
      </c>
      <c r="I32" s="688">
        <v>0</v>
      </c>
      <c r="J32" s="688">
        <v>0</v>
      </c>
      <c r="K32" s="688">
        <v>0</v>
      </c>
      <c r="L32" s="688">
        <v>1526</v>
      </c>
      <c r="M32" s="688">
        <v>0</v>
      </c>
      <c r="N32" s="688">
        <v>0</v>
      </c>
      <c r="O32" s="688">
        <v>0</v>
      </c>
      <c r="P32" s="474">
        <v>1526</v>
      </c>
    </row>
    <row r="33" spans="2:16" ht="12.75">
      <c r="B33" s="692" t="s">
        <v>350</v>
      </c>
      <c r="C33" s="688">
        <v>0</v>
      </c>
      <c r="D33" s="688">
        <v>0</v>
      </c>
      <c r="E33" s="688">
        <v>0</v>
      </c>
      <c r="F33" s="688">
        <v>0</v>
      </c>
      <c r="G33" s="688">
        <v>0</v>
      </c>
      <c r="H33" s="688">
        <v>0</v>
      </c>
      <c r="I33" s="688">
        <v>993</v>
      </c>
      <c r="J33" s="688">
        <v>0</v>
      </c>
      <c r="K33" s="688">
        <v>0</v>
      </c>
      <c r="L33" s="688">
        <v>0</v>
      </c>
      <c r="M33" s="688">
        <v>0</v>
      </c>
      <c r="N33" s="688">
        <v>0</v>
      </c>
      <c r="O33" s="688">
        <v>0</v>
      </c>
      <c r="P33" s="474">
        <v>993</v>
      </c>
    </row>
    <row r="34" spans="2:16" ht="12.75">
      <c r="B34" s="692" t="s">
        <v>345</v>
      </c>
      <c r="C34" s="688">
        <v>0</v>
      </c>
      <c r="D34" s="688">
        <v>0</v>
      </c>
      <c r="E34" s="688">
        <v>0</v>
      </c>
      <c r="F34" s="688">
        <v>0</v>
      </c>
      <c r="G34" s="688">
        <v>0</v>
      </c>
      <c r="H34" s="688">
        <v>0</v>
      </c>
      <c r="I34" s="688">
        <v>0</v>
      </c>
      <c r="J34" s="688">
        <v>0</v>
      </c>
      <c r="K34" s="688">
        <v>0</v>
      </c>
      <c r="L34" s="688">
        <v>0</v>
      </c>
      <c r="M34" s="688">
        <v>0</v>
      </c>
      <c r="N34" s="688">
        <v>0</v>
      </c>
      <c r="O34" s="688">
        <v>9336</v>
      </c>
      <c r="P34" s="474">
        <v>9336</v>
      </c>
    </row>
    <row r="35" spans="2:16" ht="13.5" thickBot="1">
      <c r="B35" s="944" t="s">
        <v>708</v>
      </c>
      <c r="C35" s="945">
        <v>62065</v>
      </c>
      <c r="D35" s="945">
        <v>16159</v>
      </c>
      <c r="E35" s="945">
        <v>6572</v>
      </c>
      <c r="F35" s="945">
        <v>-6572</v>
      </c>
      <c r="G35" s="945">
        <v>12640</v>
      </c>
      <c r="H35" s="945">
        <v>2992</v>
      </c>
      <c r="I35" s="945">
        <v>-30593.690000000002</v>
      </c>
      <c r="J35" s="945">
        <v>-9555</v>
      </c>
      <c r="K35" s="945">
        <v>-42338</v>
      </c>
      <c r="L35" s="945">
        <v>10091</v>
      </c>
      <c r="M35" s="945">
        <v>12201</v>
      </c>
      <c r="N35" s="945">
        <v>129941</v>
      </c>
      <c r="O35" s="945">
        <v>9336</v>
      </c>
      <c r="P35" s="945">
        <v>172938.31</v>
      </c>
    </row>
    <row r="36" spans="2:16" ht="12.75">
      <c r="B36" s="696"/>
      <c r="C36" s="697"/>
      <c r="D36" s="697"/>
      <c r="E36" s="697"/>
      <c r="F36" s="698"/>
      <c r="G36" s="697"/>
      <c r="H36" s="697"/>
      <c r="I36" s="697"/>
      <c r="J36" s="697"/>
      <c r="K36" s="697"/>
      <c r="L36" s="697"/>
      <c r="M36" s="697"/>
      <c r="N36" s="697"/>
      <c r="O36" s="697"/>
      <c r="P36" s="697"/>
    </row>
    <row r="37" spans="3:16" ht="12.75"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</row>
    <row r="38" spans="3:16" ht="12.75"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</row>
    <row r="39" spans="3:16" ht="12.75"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</row>
    <row r="40" spans="3:16" ht="12.75"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</row>
    <row r="41" spans="3:16" ht="12.75"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</row>
    <row r="42" spans="3:16" ht="12.75"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</row>
    <row r="43" spans="3:16" ht="12.75"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</row>
    <row r="44" spans="3:16" ht="12.75"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</row>
    <row r="45" spans="3:16" ht="12.75"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</row>
    <row r="46" spans="3:16" ht="12.75"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</row>
    <row r="47" spans="3:16" ht="12.75"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</row>
    <row r="48" spans="3:16" ht="12.75"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</row>
    <row r="49" spans="3:16" ht="12.75"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</row>
    <row r="50" spans="3:16" ht="12.75"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</row>
    <row r="51" spans="3:16" ht="12.75"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</row>
    <row r="52" spans="3:16" ht="12.75"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</row>
    <row r="53" spans="3:16" ht="12.75"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</row>
    <row r="54" spans="3:16" ht="12.75"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</row>
    <row r="55" spans="3:16" ht="12.75"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</row>
    <row r="56" spans="3:16" ht="12.75"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</row>
    <row r="57" spans="3:16" ht="12.75"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</row>
    <row r="58" spans="3:16" ht="12.75"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</row>
    <row r="59" spans="3:16" ht="12.75"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</row>
    <row r="60" spans="3:16" ht="12.75"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</row>
    <row r="61" spans="3:16" ht="12.75"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</row>
    <row r="62" spans="3:16" ht="12.75"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</row>
    <row r="63" spans="3:16" ht="12.75"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</row>
    <row r="64" spans="3:16" ht="12.75"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</row>
    <row r="65" spans="3:16" ht="12.75"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</row>
    <row r="66" spans="3:16" ht="12.75"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</row>
    <row r="67" spans="3:16" ht="12.75"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</row>
    <row r="68" spans="3:16" ht="12.75"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</row>
    <row r="69" spans="3:16" ht="12.75"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</row>
    <row r="70" spans="3:16" ht="12.75"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</row>
    <row r="71" spans="3:16" ht="12.75"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</row>
    <row r="72" spans="3:16" ht="12.75"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</row>
    <row r="73" spans="3:16" ht="12.75"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</row>
    <row r="74" spans="3:16" ht="12.75"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</row>
    <row r="75" spans="3:16" ht="12.75"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</row>
    <row r="76" spans="3:16" ht="12.75"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</row>
    <row r="77" spans="3:16" ht="12.75"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</row>
    <row r="78" spans="3:16" ht="12.75"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</row>
    <row r="79" spans="3:16" ht="12.75"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</row>
    <row r="80" spans="3:16" ht="12.75"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</row>
    <row r="81" spans="3:16" ht="12.75"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</row>
    <row r="82" spans="3:16" ht="12.75"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</row>
    <row r="83" spans="3:16" ht="12.75"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</row>
    <row r="84" spans="3:16" ht="12.75"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</row>
    <row r="85" spans="3:16" ht="12.75"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</row>
    <row r="86" spans="3:16" ht="12.75"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</row>
    <row r="87" spans="3:16" ht="12.75"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</row>
    <row r="88" spans="3:16" ht="12.75"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</row>
    <row r="89" spans="3:16" ht="12.75"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</row>
    <row r="90" spans="3:16" ht="12.75"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</row>
    <row r="91" spans="3:16" ht="12.75"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</row>
    <row r="92" spans="3:16" ht="12.75"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</row>
    <row r="93" spans="3:16" ht="12.75"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</row>
    <row r="94" spans="3:16" ht="12.75"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</row>
    <row r="95" spans="3:16" ht="12.75"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</row>
    <row r="96" spans="3:16" ht="12.75"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</row>
    <row r="97" spans="3:16" ht="12.75"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</row>
    <row r="98" spans="3:16" ht="12.75"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</row>
    <row r="99" spans="3:16" ht="12.75"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</row>
    <row r="100" spans="3:16" ht="12.75"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</row>
    <row r="101" spans="3:16" ht="12.75"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</row>
    <row r="102" spans="3:16" ht="12.75"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</row>
    <row r="103" spans="3:16" ht="12.75"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</row>
    <row r="104" spans="3:16" ht="12.75"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</row>
    <row r="105" spans="3:16" ht="12.75"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</row>
    <row r="106" spans="3:16" ht="12.75"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</row>
    <row r="107" spans="3:16" ht="12.75"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</row>
    <row r="108" spans="3:16" ht="12.75"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</row>
    <row r="109" spans="3:16" ht="12.75"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</row>
    <row r="110" spans="3:16" ht="12.75"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</row>
    <row r="111" spans="3:16" ht="12.75"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</row>
    <row r="112" spans="3:16" ht="12.75"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</row>
    <row r="113" spans="3:16" ht="12.75"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</row>
    <row r="114" spans="3:16" ht="12.75"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</row>
    <row r="115" spans="3:16" ht="12.75"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</row>
    <row r="116" spans="3:16" ht="12.75"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</row>
    <row r="117" spans="3:16" ht="12.75"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</row>
    <row r="118" spans="3:16" ht="12.75"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</row>
    <row r="119" spans="3:16" ht="12.75"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</row>
    <row r="120" spans="3:16" ht="12.75"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</row>
    <row r="121" spans="3:16" ht="12.75"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</row>
    <row r="122" spans="3:16" ht="12.75"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</row>
    <row r="123" spans="3:16" ht="12.75"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</row>
    <row r="124" spans="3:16" ht="12.75"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</row>
    <row r="125" spans="3:16" ht="12.75"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</row>
    <row r="126" spans="3:16" ht="12.75"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</row>
    <row r="127" spans="3:16" ht="12.75"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</row>
    <row r="128" spans="3:16" ht="12.75"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</row>
    <row r="129" spans="3:16" ht="12.75"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</row>
    <row r="130" spans="3:16" ht="12.75"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</row>
    <row r="131" spans="3:16" ht="12.75"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</row>
    <row r="132" spans="3:16" ht="12.75"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</row>
    <row r="133" spans="3:16" ht="12.75"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</row>
    <row r="134" spans="3:16" ht="12.75"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</row>
    <row r="135" spans="3:16" ht="12.75"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</row>
    <row r="136" spans="3:16" ht="12.75"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</row>
    <row r="137" spans="3:16" ht="12.75"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</row>
    <row r="138" spans="3:16" ht="12.75"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</row>
    <row r="139" spans="3:16" ht="12.75"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</row>
    <row r="140" spans="3:16" ht="12.75"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</row>
    <row r="141" spans="3:16" ht="12.75">
      <c r="C141" s="335"/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</row>
    <row r="142" spans="3:16" ht="12.75">
      <c r="C142" s="335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</row>
    <row r="143" spans="3:16" ht="12.75"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</row>
    <row r="144" spans="3:16" ht="12.75"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</row>
    <row r="145" spans="3:16" ht="12.75"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</row>
    <row r="146" spans="3:16" ht="12.75"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</row>
    <row r="147" spans="3:16" ht="12.75"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</row>
    <row r="148" spans="3:16" ht="12.75">
      <c r="C148" s="335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</row>
    <row r="149" spans="3:16" ht="12.75"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</row>
    <row r="150" spans="3:16" ht="12.75"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</row>
    <row r="151" spans="3:16" ht="12.75"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</row>
    <row r="152" spans="3:16" ht="12.75">
      <c r="C152" s="335"/>
      <c r="D152" s="335"/>
      <c r="E152" s="335"/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</row>
    <row r="153" spans="3:16" ht="12.75"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</row>
    <row r="154" spans="3:16" ht="12.75"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</row>
    <row r="155" spans="3:16" ht="12.75"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</row>
    <row r="156" spans="3:16" ht="12.75"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</row>
    <row r="157" spans="3:16" ht="12.75"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</row>
    <row r="158" spans="3:16" ht="12.75"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</row>
    <row r="159" spans="3:16" ht="12.75"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</row>
    <row r="160" spans="3:16" ht="12.75"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</row>
    <row r="161" spans="3:16" ht="12.75"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</row>
    <row r="162" spans="3:16" ht="12.75"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</row>
    <row r="163" spans="3:16" ht="12.75"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</row>
    <row r="164" spans="3:16" ht="12.75"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</row>
    <row r="165" spans="3:16" ht="12.75"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</row>
    <row r="166" spans="3:16" ht="12.75"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</row>
    <row r="167" spans="3:16" ht="12.75"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</row>
    <row r="168" spans="3:16" ht="12.75"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</row>
    <row r="169" spans="3:16" ht="12.75"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</row>
    <row r="170" spans="3:16" ht="12.75"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</row>
    <row r="171" spans="3:16" ht="12.75"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</row>
    <row r="172" spans="3:16" ht="12.75"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</row>
    <row r="173" spans="3:16" ht="12.75"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</row>
    <row r="174" spans="3:16" ht="12.75"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</row>
    <row r="175" spans="3:16" ht="12.75"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</row>
    <row r="176" spans="3:16" ht="12.75"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</row>
    <row r="177" spans="3:16" ht="12.75">
      <c r="C177" s="335"/>
      <c r="D177" s="335"/>
      <c r="E177" s="335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</row>
    <row r="178" spans="3:16" ht="12.75">
      <c r="C178" s="335"/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</row>
    <row r="179" spans="3:16" ht="12.75">
      <c r="C179" s="335"/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</row>
    <row r="180" spans="3:16" ht="12.75"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</row>
    <row r="181" spans="3:16" ht="12.75">
      <c r="C181" s="335"/>
      <c r="D181" s="335"/>
      <c r="E181" s="335"/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</row>
    <row r="182" spans="3:16" ht="12.75"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</row>
    <row r="183" spans="3:16" ht="12.75">
      <c r="C183" s="335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</row>
    <row r="184" spans="3:16" ht="12.75"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</row>
    <row r="185" spans="3:16" ht="12.75">
      <c r="C185" s="335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</row>
    <row r="186" spans="3:16" ht="12.75">
      <c r="C186" s="335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</row>
    <row r="187" spans="3:16" ht="12.75"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</row>
    <row r="188" spans="3:16" ht="12.75">
      <c r="C188" s="335"/>
      <c r="D188" s="335"/>
      <c r="E188" s="335"/>
      <c r="F188" s="335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</row>
    <row r="189" spans="3:16" ht="12.75"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</row>
    <row r="190" spans="3:16" ht="12.75">
      <c r="C190" s="335"/>
      <c r="D190" s="335"/>
      <c r="E190" s="335"/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</row>
    <row r="191" spans="3:16" ht="12.75">
      <c r="C191" s="335"/>
      <c r="D191" s="335"/>
      <c r="E191" s="335"/>
      <c r="F191" s="335"/>
      <c r="G191" s="335"/>
      <c r="H191" s="335"/>
      <c r="I191" s="335"/>
      <c r="J191" s="335"/>
      <c r="K191" s="335"/>
      <c r="L191" s="335"/>
      <c r="M191" s="335"/>
      <c r="N191" s="335"/>
      <c r="O191" s="335"/>
      <c r="P191" s="335"/>
    </row>
    <row r="192" spans="3:16" ht="12.75">
      <c r="C192" s="335"/>
      <c r="D192" s="335"/>
      <c r="E192" s="335"/>
      <c r="F192" s="335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</row>
    <row r="193" spans="3:16" ht="12.75">
      <c r="C193" s="335"/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</row>
    <row r="194" spans="3:16" ht="12.75">
      <c r="C194" s="335"/>
      <c r="D194" s="335"/>
      <c r="E194" s="335"/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</row>
    <row r="195" spans="3:16" ht="12.75"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</row>
    <row r="196" spans="3:16" ht="12.75">
      <c r="C196" s="335"/>
      <c r="D196" s="335"/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</row>
    <row r="197" spans="3:16" ht="12.75">
      <c r="C197" s="335"/>
      <c r="D197" s="335"/>
      <c r="E197" s="335"/>
      <c r="F197" s="335"/>
      <c r="G197" s="335"/>
      <c r="H197" s="335"/>
      <c r="I197" s="335"/>
      <c r="J197" s="335"/>
      <c r="K197" s="335"/>
      <c r="L197" s="335"/>
      <c r="M197" s="335"/>
      <c r="N197" s="335"/>
      <c r="O197" s="335"/>
      <c r="P197" s="335"/>
    </row>
    <row r="198" spans="3:16" ht="12.75"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</row>
    <row r="199" spans="3:16" ht="12.75">
      <c r="C199" s="335"/>
      <c r="D199" s="335"/>
      <c r="E199" s="335"/>
      <c r="F199" s="335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</row>
    <row r="200" spans="3:16" ht="12.75">
      <c r="C200" s="335"/>
      <c r="D200" s="335"/>
      <c r="E200" s="335"/>
      <c r="F200" s="335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</row>
    <row r="201" spans="3:16" ht="12.75">
      <c r="C201" s="335"/>
      <c r="D201" s="335"/>
      <c r="E201" s="335"/>
      <c r="F201" s="335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</row>
    <row r="202" spans="3:16" ht="12.75"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</row>
    <row r="203" spans="3:16" ht="12.75"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</row>
    <row r="204" spans="3:16" ht="12.75">
      <c r="C204" s="335"/>
      <c r="D204" s="335"/>
      <c r="E204" s="335"/>
      <c r="F204" s="335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</row>
    <row r="205" spans="3:16" ht="12.75">
      <c r="C205" s="335"/>
      <c r="D205" s="335"/>
      <c r="E205" s="335"/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</row>
    <row r="206" spans="3:16" ht="12.75">
      <c r="C206" s="335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</row>
    <row r="207" spans="3:16" ht="12.75">
      <c r="C207" s="335"/>
      <c r="D207" s="335"/>
      <c r="E207" s="335"/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</row>
    <row r="208" spans="3:16" ht="12.75">
      <c r="C208" s="335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</row>
    <row r="209" spans="3:16" ht="12.75">
      <c r="C209" s="335"/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</row>
    <row r="210" spans="3:16" ht="12.75">
      <c r="C210" s="335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</row>
    <row r="211" spans="3:16" ht="12.75">
      <c r="C211" s="335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</row>
    <row r="212" spans="3:16" ht="12.75"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</row>
    <row r="213" spans="3:16" ht="12.75">
      <c r="C213" s="335"/>
      <c r="D213" s="335"/>
      <c r="E213" s="335"/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</row>
    <row r="214" spans="3:16" ht="12.75"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</row>
    <row r="215" spans="3:16" ht="12.75"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</row>
    <row r="216" spans="3:16" ht="12.75"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</row>
    <row r="217" spans="3:16" ht="12.75"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</row>
    <row r="218" spans="3:16" ht="12.75">
      <c r="C218" s="335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</row>
    <row r="219" spans="3:16" ht="12.75">
      <c r="C219" s="335"/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</row>
    <row r="220" spans="3:16" ht="12.75">
      <c r="C220" s="335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</row>
    <row r="221" spans="3:16" ht="12.75"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</row>
    <row r="222" spans="3:16" ht="12.75">
      <c r="C222" s="335"/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</row>
    <row r="223" spans="3:16" ht="12.75"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</row>
    <row r="224" spans="3:16" ht="12.75">
      <c r="C224" s="335"/>
      <c r="D224" s="335"/>
      <c r="E224" s="335"/>
      <c r="F224" s="335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</row>
    <row r="225" spans="3:16" ht="12.75"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</row>
    <row r="226" spans="3:16" ht="12.75">
      <c r="C226" s="335"/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</row>
    <row r="227" spans="3:16" ht="12.75"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</row>
    <row r="228" spans="3:16" ht="12.75"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</row>
    <row r="229" spans="3:16" ht="12.75"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</row>
    <row r="230" spans="3:16" ht="12.75"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</row>
    <row r="231" spans="3:16" ht="12.75"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</row>
    <row r="232" spans="3:16" ht="12.75">
      <c r="C232" s="335"/>
      <c r="D232" s="335"/>
      <c r="E232" s="335"/>
      <c r="F232" s="335"/>
      <c r="G232" s="335"/>
      <c r="H232" s="335"/>
      <c r="I232" s="335"/>
      <c r="J232" s="335"/>
      <c r="K232" s="335"/>
      <c r="L232" s="335"/>
      <c r="M232" s="335"/>
      <c r="N232" s="335"/>
      <c r="O232" s="335"/>
      <c r="P232" s="335"/>
    </row>
    <row r="233" spans="3:16" ht="12.75">
      <c r="C233" s="335"/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</row>
    <row r="234" spans="3:16" ht="12.75">
      <c r="C234" s="335"/>
      <c r="D234" s="335"/>
      <c r="E234" s="335"/>
      <c r="F234" s="335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</row>
    <row r="235" spans="3:16" ht="12.75">
      <c r="C235" s="335"/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</row>
    <row r="236" spans="3:16" ht="12.75">
      <c r="C236" s="335"/>
      <c r="D236" s="335"/>
      <c r="E236" s="335"/>
      <c r="F236" s="335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</row>
    <row r="237" spans="3:16" ht="12.75">
      <c r="C237" s="335"/>
      <c r="D237" s="335"/>
      <c r="E237" s="335"/>
      <c r="F237" s="335"/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</row>
    <row r="238" spans="3:16" ht="12.75">
      <c r="C238" s="335"/>
      <c r="D238" s="335"/>
      <c r="E238" s="335"/>
      <c r="F238" s="335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</row>
    <row r="239" spans="3:16" ht="12.75">
      <c r="C239" s="335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</row>
    <row r="240" spans="3:16" ht="12.75">
      <c r="C240" s="335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</row>
    <row r="241" spans="3:16" ht="12.75">
      <c r="C241" s="335"/>
      <c r="D241" s="335"/>
      <c r="E241" s="335"/>
      <c r="F241" s="335"/>
      <c r="G241" s="335"/>
      <c r="H241" s="335"/>
      <c r="I241" s="335"/>
      <c r="J241" s="335"/>
      <c r="K241" s="335"/>
      <c r="L241" s="335"/>
      <c r="M241" s="335"/>
      <c r="N241" s="335"/>
      <c r="O241" s="335"/>
      <c r="P241" s="335"/>
    </row>
    <row r="242" spans="3:16" ht="12.75">
      <c r="C242" s="335"/>
      <c r="D242" s="335"/>
      <c r="E242" s="335"/>
      <c r="F242" s="335"/>
      <c r="G242" s="335"/>
      <c r="H242" s="335"/>
      <c r="I242" s="335"/>
      <c r="J242" s="335"/>
      <c r="K242" s="335"/>
      <c r="L242" s="335"/>
      <c r="M242" s="335"/>
      <c r="N242" s="335"/>
      <c r="O242" s="335"/>
      <c r="P242" s="335"/>
    </row>
    <row r="243" spans="3:16" ht="12.75">
      <c r="C243" s="335"/>
      <c r="D243" s="335"/>
      <c r="E243" s="335"/>
      <c r="F243" s="335"/>
      <c r="G243" s="335"/>
      <c r="H243" s="335"/>
      <c r="I243" s="335"/>
      <c r="J243" s="335"/>
      <c r="K243" s="335"/>
      <c r="L243" s="335"/>
      <c r="M243" s="335"/>
      <c r="N243" s="335"/>
      <c r="O243" s="335"/>
      <c r="P243" s="335"/>
    </row>
    <row r="244" spans="3:16" ht="12.75">
      <c r="C244" s="335"/>
      <c r="D244" s="335"/>
      <c r="E244" s="335"/>
      <c r="F244" s="335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</row>
    <row r="245" spans="3:16" ht="12.75">
      <c r="C245" s="335"/>
      <c r="D245" s="335"/>
      <c r="E245" s="335"/>
      <c r="F245" s="335"/>
      <c r="G245" s="335"/>
      <c r="H245" s="335"/>
      <c r="I245" s="335"/>
      <c r="J245" s="335"/>
      <c r="K245" s="335"/>
      <c r="L245" s="335"/>
      <c r="M245" s="335"/>
      <c r="N245" s="335"/>
      <c r="O245" s="335"/>
      <c r="P245" s="335"/>
    </row>
    <row r="246" spans="3:16" ht="12.75">
      <c r="C246" s="335"/>
      <c r="D246" s="335"/>
      <c r="E246" s="335"/>
      <c r="F246" s="335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</row>
    <row r="247" spans="3:16" ht="12.75">
      <c r="C247" s="335"/>
      <c r="D247" s="335"/>
      <c r="E247" s="335"/>
      <c r="F247" s="335"/>
      <c r="G247" s="335"/>
      <c r="H247" s="335"/>
      <c r="I247" s="335"/>
      <c r="J247" s="335"/>
      <c r="K247" s="335"/>
      <c r="L247" s="335"/>
      <c r="M247" s="335"/>
      <c r="N247" s="335"/>
      <c r="O247" s="335"/>
      <c r="P247" s="335"/>
    </row>
    <row r="248" spans="3:16" ht="12.75">
      <c r="C248" s="335"/>
      <c r="D248" s="335"/>
      <c r="E248" s="335"/>
      <c r="F248" s="335"/>
      <c r="G248" s="335"/>
      <c r="H248" s="335"/>
      <c r="I248" s="335"/>
      <c r="J248" s="335"/>
      <c r="K248" s="335"/>
      <c r="L248" s="335"/>
      <c r="M248" s="335"/>
      <c r="N248" s="335"/>
      <c r="O248" s="335"/>
      <c r="P248" s="335"/>
    </row>
    <row r="249" spans="3:16" ht="12.75">
      <c r="C249" s="335"/>
      <c r="D249" s="335"/>
      <c r="E249" s="335"/>
      <c r="F249" s="335"/>
      <c r="G249" s="335"/>
      <c r="H249" s="335"/>
      <c r="I249" s="335"/>
      <c r="J249" s="335"/>
      <c r="K249" s="335"/>
      <c r="L249" s="335"/>
      <c r="M249" s="335"/>
      <c r="N249" s="335"/>
      <c r="O249" s="335"/>
      <c r="P249" s="335"/>
    </row>
    <row r="250" spans="3:16" ht="12.75">
      <c r="C250" s="335"/>
      <c r="D250" s="335"/>
      <c r="E250" s="335"/>
      <c r="F250" s="335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</row>
    <row r="251" spans="3:16" ht="12.75">
      <c r="C251" s="335"/>
      <c r="D251" s="335"/>
      <c r="E251" s="335"/>
      <c r="F251" s="335"/>
      <c r="G251" s="335"/>
      <c r="H251" s="335"/>
      <c r="I251" s="335"/>
      <c r="J251" s="335"/>
      <c r="K251" s="335"/>
      <c r="L251" s="335"/>
      <c r="M251" s="335"/>
      <c r="N251" s="335"/>
      <c r="O251" s="335"/>
      <c r="P251" s="335"/>
    </row>
    <row r="252" spans="3:16" ht="12.75">
      <c r="C252" s="335"/>
      <c r="D252" s="335"/>
      <c r="E252" s="335"/>
      <c r="F252" s="335"/>
      <c r="G252" s="335"/>
      <c r="H252" s="335"/>
      <c r="I252" s="335"/>
      <c r="J252" s="335"/>
      <c r="K252" s="335"/>
      <c r="L252" s="335"/>
      <c r="M252" s="335"/>
      <c r="N252" s="335"/>
      <c r="O252" s="335"/>
      <c r="P252" s="335"/>
    </row>
    <row r="253" spans="3:16" ht="12.75">
      <c r="C253" s="335"/>
      <c r="D253" s="335"/>
      <c r="E253" s="335"/>
      <c r="F253" s="335"/>
      <c r="G253" s="335"/>
      <c r="H253" s="335"/>
      <c r="I253" s="335"/>
      <c r="J253" s="335"/>
      <c r="K253" s="335"/>
      <c r="L253" s="335"/>
      <c r="M253" s="335"/>
      <c r="N253" s="335"/>
      <c r="O253" s="335"/>
      <c r="P253" s="335"/>
    </row>
    <row r="254" spans="3:16" ht="12.75"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  <c r="M254" s="335"/>
      <c r="N254" s="335"/>
      <c r="O254" s="335"/>
      <c r="P254" s="335"/>
    </row>
    <row r="255" spans="3:16" ht="12.75">
      <c r="C255" s="335"/>
      <c r="D255" s="335"/>
      <c r="E255" s="335"/>
      <c r="F255" s="335"/>
      <c r="G255" s="335"/>
      <c r="H255" s="335"/>
      <c r="I255" s="335"/>
      <c r="J255" s="335"/>
      <c r="K255" s="335"/>
      <c r="L255" s="335"/>
      <c r="M255" s="335"/>
      <c r="N255" s="335"/>
      <c r="O255" s="335"/>
      <c r="P255" s="335"/>
    </row>
    <row r="256" spans="3:16" ht="12.75">
      <c r="C256" s="335"/>
      <c r="D256" s="335"/>
      <c r="E256" s="335"/>
      <c r="F256" s="335"/>
      <c r="G256" s="335"/>
      <c r="H256" s="335"/>
      <c r="I256" s="335"/>
      <c r="J256" s="335"/>
      <c r="K256" s="335"/>
      <c r="L256" s="335"/>
      <c r="M256" s="335"/>
      <c r="N256" s="335"/>
      <c r="O256" s="335"/>
      <c r="P256" s="335"/>
    </row>
    <row r="257" spans="3:16" ht="12.75"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</row>
    <row r="258" spans="3:16" ht="12.75">
      <c r="C258" s="335"/>
      <c r="D258" s="335"/>
      <c r="E258" s="335"/>
      <c r="F258" s="335"/>
      <c r="G258" s="335"/>
      <c r="H258" s="335"/>
      <c r="I258" s="335"/>
      <c r="J258" s="335"/>
      <c r="K258" s="335"/>
      <c r="L258" s="335"/>
      <c r="M258" s="335"/>
      <c r="N258" s="335"/>
      <c r="O258" s="335"/>
      <c r="P258" s="335"/>
    </row>
    <row r="259" spans="3:16" ht="12.75">
      <c r="C259" s="335"/>
      <c r="D259" s="335"/>
      <c r="E259" s="335"/>
      <c r="F259" s="335"/>
      <c r="G259" s="335"/>
      <c r="H259" s="335"/>
      <c r="I259" s="335"/>
      <c r="J259" s="335"/>
      <c r="K259" s="335"/>
      <c r="L259" s="335"/>
      <c r="M259" s="335"/>
      <c r="N259" s="335"/>
      <c r="O259" s="335"/>
      <c r="P259" s="335"/>
    </row>
    <row r="260" spans="3:16" ht="12.75">
      <c r="C260" s="335"/>
      <c r="D260" s="335"/>
      <c r="E260" s="335"/>
      <c r="F260" s="335"/>
      <c r="G260" s="335"/>
      <c r="H260" s="335"/>
      <c r="I260" s="335"/>
      <c r="J260" s="335"/>
      <c r="K260" s="335"/>
      <c r="L260" s="335"/>
      <c r="M260" s="335"/>
      <c r="N260" s="335"/>
      <c r="O260" s="335"/>
      <c r="P260" s="335"/>
    </row>
    <row r="261" spans="3:16" ht="12.75">
      <c r="C261" s="335"/>
      <c r="D261" s="335"/>
      <c r="E261" s="335"/>
      <c r="F261" s="335"/>
      <c r="G261" s="335"/>
      <c r="H261" s="335"/>
      <c r="I261" s="335"/>
      <c r="J261" s="335"/>
      <c r="K261" s="335"/>
      <c r="L261" s="335"/>
      <c r="M261" s="335"/>
      <c r="N261" s="335"/>
      <c r="O261" s="335"/>
      <c r="P261" s="335"/>
    </row>
    <row r="262" spans="3:16" ht="12.75">
      <c r="C262" s="335"/>
      <c r="D262" s="335"/>
      <c r="E262" s="335"/>
      <c r="F262" s="335"/>
      <c r="G262" s="335"/>
      <c r="H262" s="335"/>
      <c r="I262" s="335"/>
      <c r="J262" s="335"/>
      <c r="K262" s="335"/>
      <c r="L262" s="335"/>
      <c r="M262" s="335"/>
      <c r="N262" s="335"/>
      <c r="O262" s="335"/>
      <c r="P262" s="335"/>
    </row>
    <row r="263" spans="3:16" ht="12.75">
      <c r="C263" s="335"/>
      <c r="D263" s="335"/>
      <c r="E263" s="335"/>
      <c r="F263" s="335"/>
      <c r="G263" s="335"/>
      <c r="H263" s="335"/>
      <c r="I263" s="335"/>
      <c r="J263" s="335"/>
      <c r="K263" s="335"/>
      <c r="L263" s="335"/>
      <c r="M263" s="335"/>
      <c r="N263" s="335"/>
      <c r="O263" s="335"/>
      <c r="P263" s="335"/>
    </row>
    <row r="264" spans="3:16" ht="12.75">
      <c r="C264" s="335"/>
      <c r="D264" s="335"/>
      <c r="E264" s="335"/>
      <c r="F264" s="335"/>
      <c r="G264" s="335"/>
      <c r="H264" s="335"/>
      <c r="I264" s="335"/>
      <c r="J264" s="335"/>
      <c r="K264" s="335"/>
      <c r="L264" s="335"/>
      <c r="M264" s="335"/>
      <c r="N264" s="335"/>
      <c r="O264" s="335"/>
      <c r="P264" s="335"/>
    </row>
    <row r="265" spans="3:16" ht="12.75">
      <c r="C265" s="335"/>
      <c r="D265" s="335"/>
      <c r="E265" s="335"/>
      <c r="F265" s="335"/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</row>
    <row r="266" spans="3:16" ht="12.75">
      <c r="C266" s="335"/>
      <c r="D266" s="335"/>
      <c r="E266" s="335"/>
      <c r="F266" s="335"/>
      <c r="G266" s="335"/>
      <c r="H266" s="335"/>
      <c r="I266" s="335"/>
      <c r="J266" s="335"/>
      <c r="K266" s="335"/>
      <c r="L266" s="335"/>
      <c r="M266" s="335"/>
      <c r="N266" s="335"/>
      <c r="O266" s="335"/>
      <c r="P266" s="335"/>
    </row>
    <row r="267" spans="3:16" ht="12.75">
      <c r="C267" s="335"/>
      <c r="D267" s="335"/>
      <c r="E267" s="335"/>
      <c r="F267" s="335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</row>
    <row r="268" spans="3:16" ht="12.75">
      <c r="C268" s="335"/>
      <c r="D268" s="335"/>
      <c r="E268" s="335"/>
      <c r="F268" s="335"/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</row>
    <row r="269" spans="3:16" ht="12.75">
      <c r="C269" s="335"/>
      <c r="D269" s="335"/>
      <c r="E269" s="335"/>
      <c r="F269" s="335"/>
      <c r="G269" s="335"/>
      <c r="H269" s="335"/>
      <c r="I269" s="335"/>
      <c r="J269" s="335"/>
      <c r="K269" s="335"/>
      <c r="L269" s="335"/>
      <c r="M269" s="335"/>
      <c r="N269" s="335"/>
      <c r="O269" s="335"/>
      <c r="P269" s="335"/>
    </row>
    <row r="270" spans="3:16" ht="12.75">
      <c r="C270" s="335"/>
      <c r="D270" s="335"/>
      <c r="E270" s="335"/>
      <c r="F270" s="335"/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</row>
    <row r="271" spans="3:16" ht="12.75">
      <c r="C271" s="335"/>
      <c r="D271" s="335"/>
      <c r="E271" s="335"/>
      <c r="F271" s="335"/>
      <c r="G271" s="335"/>
      <c r="H271" s="335"/>
      <c r="I271" s="335"/>
      <c r="J271" s="335"/>
      <c r="K271" s="335"/>
      <c r="L271" s="335"/>
      <c r="M271" s="335"/>
      <c r="N271" s="335"/>
      <c r="O271" s="335"/>
      <c r="P271" s="335"/>
    </row>
    <row r="272" spans="3:16" ht="12.75">
      <c r="C272" s="335"/>
      <c r="D272" s="335"/>
      <c r="E272" s="335"/>
      <c r="F272" s="335"/>
      <c r="G272" s="335"/>
      <c r="H272" s="335"/>
      <c r="I272" s="335"/>
      <c r="J272" s="335"/>
      <c r="K272" s="335"/>
      <c r="L272" s="335"/>
      <c r="M272" s="335"/>
      <c r="N272" s="335"/>
      <c r="O272" s="335"/>
      <c r="P272" s="335"/>
    </row>
    <row r="273" spans="3:16" ht="12.75">
      <c r="C273" s="335"/>
      <c r="D273" s="335"/>
      <c r="E273" s="335"/>
      <c r="F273" s="335"/>
      <c r="G273" s="335"/>
      <c r="H273" s="335"/>
      <c r="I273" s="335"/>
      <c r="J273" s="335"/>
      <c r="K273" s="335"/>
      <c r="L273" s="335"/>
      <c r="M273" s="335"/>
      <c r="N273" s="335"/>
      <c r="O273" s="335"/>
      <c r="P273" s="335"/>
    </row>
    <row r="274" spans="3:16" ht="12.75">
      <c r="C274" s="335"/>
      <c r="D274" s="335"/>
      <c r="E274" s="335"/>
      <c r="F274" s="335"/>
      <c r="G274" s="335"/>
      <c r="H274" s="335"/>
      <c r="I274" s="335"/>
      <c r="J274" s="335"/>
      <c r="K274" s="335"/>
      <c r="L274" s="335"/>
      <c r="M274" s="335"/>
      <c r="N274" s="335"/>
      <c r="O274" s="335"/>
      <c r="P274" s="335"/>
    </row>
    <row r="275" spans="3:16" ht="12.75">
      <c r="C275" s="335"/>
      <c r="D275" s="335"/>
      <c r="E275" s="335"/>
      <c r="F275" s="335"/>
      <c r="G275" s="335"/>
      <c r="H275" s="335"/>
      <c r="I275" s="335"/>
      <c r="J275" s="335"/>
      <c r="K275" s="335"/>
      <c r="L275" s="335"/>
      <c r="M275" s="335"/>
      <c r="N275" s="335"/>
      <c r="O275" s="335"/>
      <c r="P275" s="335"/>
    </row>
    <row r="276" spans="3:16" ht="12.75">
      <c r="C276" s="335"/>
      <c r="D276" s="335"/>
      <c r="E276" s="335"/>
      <c r="F276" s="335"/>
      <c r="G276" s="335"/>
      <c r="H276" s="335"/>
      <c r="I276" s="335"/>
      <c r="J276" s="335"/>
      <c r="K276" s="335"/>
      <c r="L276" s="335"/>
      <c r="M276" s="335"/>
      <c r="N276" s="335"/>
      <c r="O276" s="335"/>
      <c r="P276" s="335"/>
    </row>
    <row r="277" spans="3:16" ht="12.75">
      <c r="C277" s="335"/>
      <c r="D277" s="335"/>
      <c r="E277" s="335"/>
      <c r="F277" s="335"/>
      <c r="G277" s="335"/>
      <c r="H277" s="335"/>
      <c r="I277" s="335"/>
      <c r="J277" s="335"/>
      <c r="K277" s="335"/>
      <c r="L277" s="335"/>
      <c r="M277" s="335"/>
      <c r="N277" s="335"/>
      <c r="O277" s="335"/>
      <c r="P277" s="335"/>
    </row>
    <row r="278" spans="3:16" ht="12.75">
      <c r="C278" s="335"/>
      <c r="D278" s="335"/>
      <c r="E278" s="335"/>
      <c r="F278" s="335"/>
      <c r="G278" s="335"/>
      <c r="H278" s="335"/>
      <c r="I278" s="335"/>
      <c r="J278" s="335"/>
      <c r="K278" s="335"/>
      <c r="L278" s="335"/>
      <c r="M278" s="335"/>
      <c r="N278" s="335"/>
      <c r="O278" s="335"/>
      <c r="P278" s="335"/>
    </row>
    <row r="279" spans="3:16" ht="12.75">
      <c r="C279" s="335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</row>
    <row r="280" spans="3:16" ht="12.75">
      <c r="C280" s="335"/>
      <c r="D280" s="335"/>
      <c r="E280" s="335"/>
      <c r="F280" s="335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</row>
    <row r="281" spans="3:16" ht="12.75">
      <c r="C281" s="335"/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</row>
    <row r="282" spans="3:16" ht="12.75">
      <c r="C282" s="335"/>
      <c r="D282" s="335"/>
      <c r="E282" s="335"/>
      <c r="F282" s="335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</row>
    <row r="283" spans="3:16" ht="12.75">
      <c r="C283" s="335"/>
      <c r="D283" s="335"/>
      <c r="E283" s="335"/>
      <c r="F283" s="335"/>
      <c r="G283" s="335"/>
      <c r="H283" s="335"/>
      <c r="I283" s="335"/>
      <c r="J283" s="335"/>
      <c r="K283" s="335"/>
      <c r="L283" s="335"/>
      <c r="M283" s="335"/>
      <c r="N283" s="335"/>
      <c r="O283" s="335"/>
      <c r="P283" s="335"/>
    </row>
    <row r="284" spans="3:16" ht="12.75">
      <c r="C284" s="335"/>
      <c r="D284" s="335"/>
      <c r="E284" s="335"/>
      <c r="F284" s="335"/>
      <c r="G284" s="335"/>
      <c r="H284" s="335"/>
      <c r="I284" s="335"/>
      <c r="J284" s="335"/>
      <c r="K284" s="335"/>
      <c r="L284" s="335"/>
      <c r="M284" s="335"/>
      <c r="N284" s="335"/>
      <c r="O284" s="335"/>
      <c r="P284" s="335"/>
    </row>
    <row r="285" spans="3:16" ht="12.75"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</row>
    <row r="286" spans="3:16" ht="12.75"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</row>
    <row r="287" spans="3:16" ht="12.75">
      <c r="C287" s="335"/>
      <c r="D287" s="335"/>
      <c r="E287" s="335"/>
      <c r="F287" s="335"/>
      <c r="G287" s="335"/>
      <c r="H287" s="335"/>
      <c r="I287" s="335"/>
      <c r="J287" s="335"/>
      <c r="K287" s="335"/>
      <c r="L287" s="335"/>
      <c r="M287" s="335"/>
      <c r="N287" s="335"/>
      <c r="O287" s="335"/>
      <c r="P287" s="335"/>
    </row>
    <row r="288" spans="3:16" ht="12.75">
      <c r="C288" s="335"/>
      <c r="D288" s="335"/>
      <c r="E288" s="335"/>
      <c r="F288" s="335"/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</row>
    <row r="289" spans="3:16" ht="12.75">
      <c r="C289" s="335"/>
      <c r="D289" s="335"/>
      <c r="E289" s="335"/>
      <c r="F289" s="335"/>
      <c r="G289" s="335"/>
      <c r="H289" s="335"/>
      <c r="I289" s="335"/>
      <c r="J289" s="335"/>
      <c r="K289" s="335"/>
      <c r="L289" s="335"/>
      <c r="M289" s="335"/>
      <c r="N289" s="335"/>
      <c r="O289" s="335"/>
      <c r="P289" s="335"/>
    </row>
    <row r="290" spans="3:16" ht="12.75">
      <c r="C290" s="335"/>
      <c r="D290" s="335"/>
      <c r="E290" s="335"/>
      <c r="F290" s="335"/>
      <c r="G290" s="335"/>
      <c r="H290" s="335"/>
      <c r="I290" s="335"/>
      <c r="J290" s="335"/>
      <c r="K290" s="335"/>
      <c r="L290" s="335"/>
      <c r="M290" s="335"/>
      <c r="N290" s="335"/>
      <c r="O290" s="335"/>
      <c r="P290" s="335"/>
    </row>
    <row r="291" spans="3:16" ht="12.75">
      <c r="C291" s="335"/>
      <c r="D291" s="335"/>
      <c r="E291" s="335"/>
      <c r="F291" s="335"/>
      <c r="G291" s="335"/>
      <c r="H291" s="335"/>
      <c r="I291" s="335"/>
      <c r="J291" s="335"/>
      <c r="K291" s="335"/>
      <c r="L291" s="335"/>
      <c r="M291" s="335"/>
      <c r="N291" s="335"/>
      <c r="O291" s="335"/>
      <c r="P291" s="335"/>
    </row>
    <row r="292" spans="3:16" ht="12.75">
      <c r="C292" s="335"/>
      <c r="D292" s="335"/>
      <c r="E292" s="335"/>
      <c r="F292" s="335"/>
      <c r="G292" s="335"/>
      <c r="H292" s="335"/>
      <c r="I292" s="335"/>
      <c r="J292" s="335"/>
      <c r="K292" s="335"/>
      <c r="L292" s="335"/>
      <c r="M292" s="335"/>
      <c r="N292" s="335"/>
      <c r="O292" s="335"/>
      <c r="P292" s="335"/>
    </row>
    <row r="293" spans="3:16" ht="12.75">
      <c r="C293" s="335"/>
      <c r="D293" s="335"/>
      <c r="E293" s="335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</row>
    <row r="294" spans="3:16" ht="12.75">
      <c r="C294" s="335"/>
      <c r="D294" s="335"/>
      <c r="E294" s="335"/>
      <c r="F294" s="335"/>
      <c r="G294" s="335"/>
      <c r="H294" s="335"/>
      <c r="I294" s="335"/>
      <c r="J294" s="335"/>
      <c r="K294" s="335"/>
      <c r="L294" s="335"/>
      <c r="M294" s="335"/>
      <c r="N294" s="335"/>
      <c r="O294" s="335"/>
      <c r="P294" s="335"/>
    </row>
    <row r="295" spans="3:16" ht="12.75">
      <c r="C295" s="335"/>
      <c r="D295" s="335"/>
      <c r="E295" s="335"/>
      <c r="F295" s="335"/>
      <c r="G295" s="335"/>
      <c r="H295" s="335"/>
      <c r="I295" s="335"/>
      <c r="J295" s="335"/>
      <c r="K295" s="335"/>
      <c r="L295" s="335"/>
      <c r="M295" s="335"/>
      <c r="N295" s="335"/>
      <c r="O295" s="335"/>
      <c r="P295" s="335"/>
    </row>
    <row r="296" spans="3:16" ht="12.75"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</row>
    <row r="297" spans="3:16" ht="12.75">
      <c r="C297" s="335"/>
      <c r="D297" s="335"/>
      <c r="E297" s="335"/>
      <c r="F297" s="335"/>
      <c r="G297" s="335"/>
      <c r="H297" s="335"/>
      <c r="I297" s="335"/>
      <c r="J297" s="335"/>
      <c r="K297" s="335"/>
      <c r="L297" s="335"/>
      <c r="M297" s="335"/>
      <c r="N297" s="335"/>
      <c r="O297" s="335"/>
      <c r="P297" s="335"/>
    </row>
    <row r="298" spans="3:16" ht="12.75">
      <c r="C298" s="335"/>
      <c r="D298" s="335"/>
      <c r="E298" s="335"/>
      <c r="F298" s="335"/>
      <c r="G298" s="335"/>
      <c r="H298" s="335"/>
      <c r="I298" s="335"/>
      <c r="J298" s="335"/>
      <c r="K298" s="335"/>
      <c r="L298" s="335"/>
      <c r="M298" s="335"/>
      <c r="N298" s="335"/>
      <c r="O298" s="335"/>
      <c r="P298" s="335"/>
    </row>
    <row r="299" spans="3:16" ht="12.75">
      <c r="C299" s="335"/>
      <c r="D299" s="335"/>
      <c r="E299" s="335"/>
      <c r="F299" s="335"/>
      <c r="G299" s="335"/>
      <c r="H299" s="335"/>
      <c r="I299" s="335"/>
      <c r="J299" s="335"/>
      <c r="K299" s="335"/>
      <c r="L299" s="335"/>
      <c r="M299" s="335"/>
      <c r="N299" s="335"/>
      <c r="O299" s="335"/>
      <c r="P299" s="335"/>
    </row>
    <row r="300" spans="3:16" ht="12.75">
      <c r="C300" s="335"/>
      <c r="D300" s="335"/>
      <c r="E300" s="335"/>
      <c r="F300" s="335"/>
      <c r="G300" s="335"/>
      <c r="H300" s="335"/>
      <c r="I300" s="335"/>
      <c r="J300" s="335"/>
      <c r="K300" s="335"/>
      <c r="L300" s="335"/>
      <c r="M300" s="335"/>
      <c r="N300" s="335"/>
      <c r="O300" s="335"/>
      <c r="P300" s="335"/>
    </row>
    <row r="301" spans="3:16" ht="12.75">
      <c r="C301" s="335"/>
      <c r="D301" s="335"/>
      <c r="E301" s="335"/>
      <c r="F301" s="335"/>
      <c r="G301" s="335"/>
      <c r="H301" s="335"/>
      <c r="I301" s="335"/>
      <c r="J301" s="335"/>
      <c r="K301" s="335"/>
      <c r="L301" s="335"/>
      <c r="M301" s="335"/>
      <c r="N301" s="335"/>
      <c r="O301" s="335"/>
      <c r="P301" s="335"/>
    </row>
    <row r="302" spans="3:16" ht="12.75">
      <c r="C302" s="335"/>
      <c r="D302" s="335"/>
      <c r="E302" s="335"/>
      <c r="F302" s="335"/>
      <c r="G302" s="335"/>
      <c r="H302" s="335"/>
      <c r="I302" s="335"/>
      <c r="J302" s="335"/>
      <c r="K302" s="335"/>
      <c r="L302" s="335"/>
      <c r="M302" s="335"/>
      <c r="N302" s="335"/>
      <c r="O302" s="335"/>
      <c r="P302" s="335"/>
    </row>
    <row r="303" spans="3:16" ht="12.75">
      <c r="C303" s="335"/>
      <c r="D303" s="335"/>
      <c r="E303" s="335"/>
      <c r="F303" s="335"/>
      <c r="G303" s="335"/>
      <c r="H303" s="335"/>
      <c r="I303" s="335"/>
      <c r="J303" s="335"/>
      <c r="K303" s="335"/>
      <c r="L303" s="335"/>
      <c r="M303" s="335"/>
      <c r="N303" s="335"/>
      <c r="O303" s="335"/>
      <c r="P303" s="335"/>
    </row>
    <row r="304" spans="3:16" ht="12.75">
      <c r="C304" s="335"/>
      <c r="D304" s="335"/>
      <c r="E304" s="335"/>
      <c r="F304" s="335"/>
      <c r="G304" s="335"/>
      <c r="H304" s="335"/>
      <c r="I304" s="335"/>
      <c r="J304" s="335"/>
      <c r="K304" s="335"/>
      <c r="L304" s="335"/>
      <c r="M304" s="335"/>
      <c r="N304" s="335"/>
      <c r="O304" s="335"/>
      <c r="P304" s="335"/>
    </row>
    <row r="305" spans="3:16" ht="12.75">
      <c r="C305" s="335"/>
      <c r="D305" s="335"/>
      <c r="E305" s="335"/>
      <c r="F305" s="335"/>
      <c r="G305" s="335"/>
      <c r="H305" s="335"/>
      <c r="I305" s="335"/>
      <c r="J305" s="335"/>
      <c r="K305" s="335"/>
      <c r="L305" s="335"/>
      <c r="M305" s="335"/>
      <c r="N305" s="335"/>
      <c r="O305" s="335"/>
      <c r="P305" s="335"/>
    </row>
    <row r="306" spans="3:16" ht="12.75">
      <c r="C306" s="335"/>
      <c r="D306" s="335"/>
      <c r="E306" s="335"/>
      <c r="F306" s="335"/>
      <c r="G306" s="335"/>
      <c r="H306" s="335"/>
      <c r="I306" s="335"/>
      <c r="J306" s="335"/>
      <c r="K306" s="335"/>
      <c r="L306" s="335"/>
      <c r="M306" s="335"/>
      <c r="N306" s="335"/>
      <c r="O306" s="335"/>
      <c r="P306" s="335"/>
    </row>
    <row r="307" spans="3:16" ht="12.75">
      <c r="C307" s="335"/>
      <c r="D307" s="335"/>
      <c r="E307" s="335"/>
      <c r="F307" s="335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</row>
    <row r="308" spans="3:16" ht="12.75">
      <c r="C308" s="335"/>
      <c r="D308" s="335"/>
      <c r="E308" s="335"/>
      <c r="F308" s="335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</row>
    <row r="309" spans="3:16" ht="12.75">
      <c r="C309" s="335"/>
      <c r="D309" s="335"/>
      <c r="E309" s="335"/>
      <c r="F309" s="335"/>
      <c r="G309" s="335"/>
      <c r="H309" s="335"/>
      <c r="I309" s="335"/>
      <c r="J309" s="335"/>
      <c r="K309" s="335"/>
      <c r="L309" s="335"/>
      <c r="M309" s="335"/>
      <c r="N309" s="335"/>
      <c r="O309" s="335"/>
      <c r="P309" s="335"/>
    </row>
    <row r="310" spans="3:16" ht="12.75">
      <c r="C310" s="335"/>
      <c r="D310" s="335"/>
      <c r="E310" s="335"/>
      <c r="F310" s="335"/>
      <c r="G310" s="335"/>
      <c r="H310" s="335"/>
      <c r="I310" s="335"/>
      <c r="J310" s="335"/>
      <c r="K310" s="335"/>
      <c r="L310" s="335"/>
      <c r="M310" s="335"/>
      <c r="N310" s="335"/>
      <c r="O310" s="335"/>
      <c r="P310" s="335"/>
    </row>
    <row r="311" spans="3:16" ht="12.75">
      <c r="C311" s="335"/>
      <c r="D311" s="335"/>
      <c r="E311" s="335"/>
      <c r="F311" s="335"/>
      <c r="G311" s="335"/>
      <c r="H311" s="335"/>
      <c r="I311" s="335"/>
      <c r="J311" s="335"/>
      <c r="K311" s="335"/>
      <c r="L311" s="335"/>
      <c r="M311" s="335"/>
      <c r="N311" s="335"/>
      <c r="O311" s="335"/>
      <c r="P311" s="335"/>
    </row>
    <row r="312" spans="3:16" ht="12.75">
      <c r="C312" s="335"/>
      <c r="D312" s="335"/>
      <c r="E312" s="335"/>
      <c r="F312" s="335"/>
      <c r="G312" s="335"/>
      <c r="H312" s="335"/>
      <c r="I312" s="335"/>
      <c r="J312" s="335"/>
      <c r="K312" s="335"/>
      <c r="L312" s="335"/>
      <c r="M312" s="335"/>
      <c r="N312" s="335"/>
      <c r="O312" s="335"/>
      <c r="P312" s="335"/>
    </row>
    <row r="313" spans="3:16" ht="12.75">
      <c r="C313" s="335"/>
      <c r="D313" s="335"/>
      <c r="E313" s="335"/>
      <c r="F313" s="335"/>
      <c r="G313" s="335"/>
      <c r="H313" s="335"/>
      <c r="I313" s="335"/>
      <c r="J313" s="335"/>
      <c r="K313" s="335"/>
      <c r="L313" s="335"/>
      <c r="M313" s="335"/>
      <c r="N313" s="335"/>
      <c r="O313" s="335"/>
      <c r="P313" s="3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D5:AJ400"/>
  <sheetViews>
    <sheetView zoomScalePageLayoutView="0" workbookViewId="0" topLeftCell="A5">
      <pane xSplit="4" ySplit="5" topLeftCell="E10" activePane="bottomRight" state="frozen"/>
      <selection pane="topLeft" activeCell="D8" sqref="D8"/>
      <selection pane="topRight" activeCell="D8" sqref="D8"/>
      <selection pane="bottomLeft" activeCell="D8" sqref="D8"/>
      <selection pane="bottomRight" activeCell="Q40" sqref="Q40"/>
    </sheetView>
  </sheetViews>
  <sheetFormatPr defaultColWidth="9.140625" defaultRowHeight="12.75"/>
  <cols>
    <col min="4" max="4" width="29.57421875" style="7" customWidth="1"/>
    <col min="5" max="6" width="9.8515625" style="7" customWidth="1"/>
    <col min="7" max="7" width="9.57421875" style="7" customWidth="1"/>
    <col min="8" max="8" width="8.8515625" style="7" customWidth="1"/>
    <col min="9" max="9" width="9.00390625" style="7" customWidth="1"/>
    <col min="10" max="12" width="8.140625" style="7" customWidth="1"/>
    <col min="13" max="13" width="11.421875" style="7" customWidth="1"/>
    <col min="14" max="14" width="10.421875" style="7" bestFit="1" customWidth="1"/>
    <col min="15" max="16" width="8.57421875" style="7" customWidth="1"/>
    <col min="17" max="17" width="9.57421875" style="7" customWidth="1"/>
    <col min="18" max="18" width="0.5625" style="0" customWidth="1"/>
    <col min="20" max="20" width="10.00390625" style="0" bestFit="1" customWidth="1"/>
    <col min="21" max="21" width="24.7109375" style="0" customWidth="1"/>
    <col min="22" max="22" width="7.7109375" style="0" customWidth="1"/>
    <col min="23" max="23" width="8.28125" style="0" customWidth="1"/>
    <col min="24" max="25" width="7.7109375" style="0" customWidth="1"/>
    <col min="26" max="26" width="11.00390625" style="0" customWidth="1"/>
    <col min="27" max="27" width="7.7109375" style="0" customWidth="1"/>
    <col min="28" max="28" width="8.7109375" style="3" customWidth="1"/>
    <col min="36" max="36" width="12.7109375" style="0" bestFit="1" customWidth="1"/>
    <col min="37" max="37" width="48.7109375" style="0" customWidth="1"/>
    <col min="38" max="39" width="12.7109375" style="0" customWidth="1"/>
    <col min="40" max="40" width="0.5625" style="0" customWidth="1"/>
    <col min="42" max="42" width="18.28125" style="0" customWidth="1"/>
    <col min="43" max="43" width="18.140625" style="0" customWidth="1"/>
  </cols>
  <sheetData>
    <row r="5" ht="12.75">
      <c r="D5" s="68" t="s">
        <v>38</v>
      </c>
    </row>
    <row r="7" spans="4:18" ht="12.75">
      <c r="D7" s="67" t="s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2"/>
    </row>
    <row r="8" spans="4:20" ht="12.75"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2"/>
      <c r="T8" s="1" t="s">
        <v>221</v>
      </c>
    </row>
    <row r="9" spans="4:18" ht="66.75" customHeight="1">
      <c r="D9" s="101" t="s">
        <v>73</v>
      </c>
      <c r="E9" s="102" t="s">
        <v>43</v>
      </c>
      <c r="F9" s="102" t="s">
        <v>49</v>
      </c>
      <c r="G9" s="102" t="s">
        <v>91</v>
      </c>
      <c r="H9" s="102" t="s">
        <v>265</v>
      </c>
      <c r="I9" s="102" t="s">
        <v>50</v>
      </c>
      <c r="J9" s="103" t="s">
        <v>343</v>
      </c>
      <c r="K9" s="103" t="s">
        <v>63</v>
      </c>
      <c r="L9" s="103" t="s">
        <v>368</v>
      </c>
      <c r="M9" s="103" t="s">
        <v>344</v>
      </c>
      <c r="N9" s="103" t="s">
        <v>59</v>
      </c>
      <c r="O9" s="104" t="s">
        <v>60</v>
      </c>
      <c r="P9" s="104" t="s">
        <v>340</v>
      </c>
      <c r="Q9" s="104" t="s">
        <v>147</v>
      </c>
      <c r="R9" s="66"/>
    </row>
    <row r="10" spans="4:28" s="9" customFormat="1" ht="15.75" customHeight="1" thickBot="1">
      <c r="D10" s="77" t="s">
        <v>142</v>
      </c>
      <c r="E10" s="78">
        <v>60397</v>
      </c>
      <c r="F10" s="78">
        <v>14491</v>
      </c>
      <c r="G10" s="78">
        <v>5007</v>
      </c>
      <c r="H10" s="78">
        <v>-5007</v>
      </c>
      <c r="I10" s="78">
        <v>-2540</v>
      </c>
      <c r="J10" s="78">
        <v>12320</v>
      </c>
      <c r="K10" s="78">
        <v>-3288</v>
      </c>
      <c r="L10" s="78">
        <v>1168</v>
      </c>
      <c r="M10" s="78">
        <v>901</v>
      </c>
      <c r="N10" s="78">
        <v>3124</v>
      </c>
      <c r="O10" s="78">
        <v>87877</v>
      </c>
      <c r="P10" s="78">
        <v>-7639</v>
      </c>
      <c r="Q10" s="78">
        <v>166811</v>
      </c>
      <c r="R10" s="89"/>
      <c r="AB10" s="3"/>
    </row>
    <row r="11" spans="4:20" ht="12.75" customHeight="1">
      <c r="D11" s="79" t="s">
        <v>342</v>
      </c>
      <c r="E11" s="71">
        <v>149</v>
      </c>
      <c r="F11" s="71">
        <v>148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85">
        <v>297</v>
      </c>
      <c r="R11" s="66"/>
      <c r="T11" s="5"/>
    </row>
    <row r="12" spans="4:28" s="2" customFormat="1" ht="12.75">
      <c r="D12" s="80" t="s">
        <v>219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86"/>
      <c r="R12" s="66"/>
      <c r="AB12" s="4"/>
    </row>
    <row r="13" spans="4:20" ht="10.5" customHeight="1">
      <c r="D13" s="81" t="s">
        <v>346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87">
        <v>0</v>
      </c>
      <c r="R13" s="66"/>
      <c r="T13" s="5"/>
    </row>
    <row r="14" spans="4:20" ht="10.5" customHeight="1">
      <c r="D14" s="81" t="s">
        <v>347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87">
        <v>0</v>
      </c>
      <c r="R14" s="66"/>
      <c r="T14" s="5"/>
    </row>
    <row r="15" spans="4:20" ht="10.5" customHeight="1">
      <c r="D15" s="76" t="s">
        <v>348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-7639</v>
      </c>
      <c r="P15" s="73">
        <v>7639</v>
      </c>
      <c r="Q15" s="85">
        <v>0</v>
      </c>
      <c r="R15" s="66"/>
      <c r="T15" s="5"/>
    </row>
    <row r="16" spans="4:36" ht="12.75">
      <c r="D16" s="95" t="s">
        <v>48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15">
        <v>0</v>
      </c>
      <c r="O16" s="15">
        <v>0</v>
      </c>
      <c r="P16" s="15">
        <v>0</v>
      </c>
      <c r="Q16" s="85">
        <v>0</v>
      </c>
      <c r="R16" s="66"/>
      <c r="T16" s="5"/>
      <c r="AJ16" s="6"/>
    </row>
    <row r="17" spans="4:36" ht="12.75" customHeight="1">
      <c r="D17" s="74" t="s">
        <v>218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540</v>
      </c>
      <c r="M17" s="75">
        <v>0</v>
      </c>
      <c r="N17" s="75">
        <v>0</v>
      </c>
      <c r="O17" s="75">
        <v>0</v>
      </c>
      <c r="P17" s="75">
        <v>0</v>
      </c>
      <c r="Q17" s="85">
        <v>540</v>
      </c>
      <c r="R17" s="66"/>
      <c r="T17" s="5"/>
      <c r="AJ17" s="6"/>
    </row>
    <row r="18" spans="4:36" ht="12.75">
      <c r="D18" s="65" t="s">
        <v>349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15">
        <v>0</v>
      </c>
      <c r="O18" s="15">
        <v>-515</v>
      </c>
      <c r="P18" s="75">
        <v>0</v>
      </c>
      <c r="Q18" s="85">
        <v>-515</v>
      </c>
      <c r="R18" s="66"/>
      <c r="T18" s="5"/>
      <c r="AJ18" s="6"/>
    </row>
    <row r="19" spans="4:36" ht="24" customHeight="1">
      <c r="D19" s="106" t="s">
        <v>316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-11</v>
      </c>
      <c r="O19" s="75">
        <v>0</v>
      </c>
      <c r="P19" s="75">
        <v>0</v>
      </c>
      <c r="Q19" s="85">
        <v>-11</v>
      </c>
      <c r="R19" s="66"/>
      <c r="T19" s="5"/>
      <c r="AJ19" s="8"/>
    </row>
    <row r="20" spans="4:36" ht="33" customHeight="1">
      <c r="D20" s="82" t="s">
        <v>31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-1556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85">
        <v>-1556</v>
      </c>
      <c r="R20" s="66"/>
      <c r="T20" s="5" t="e">
        <f>Q20+Q21-'Mov PN cons.'!#REF!</f>
        <v>#REF!</v>
      </c>
      <c r="AJ20" s="8"/>
    </row>
    <row r="21" spans="4:36" ht="37.5" customHeight="1">
      <c r="D21" s="82" t="s">
        <v>32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2418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85">
        <v>2418</v>
      </c>
      <c r="R21" s="66"/>
      <c r="T21" s="5"/>
      <c r="AJ21" s="8"/>
    </row>
    <row r="22" spans="4:36" ht="21" customHeight="1">
      <c r="D22" s="74" t="s">
        <v>344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-233</v>
      </c>
      <c r="N22" s="75">
        <v>0</v>
      </c>
      <c r="O22" s="75">
        <v>0</v>
      </c>
      <c r="P22" s="75">
        <v>0</v>
      </c>
      <c r="Q22" s="85">
        <v>-233</v>
      </c>
      <c r="R22" s="66"/>
      <c r="T22" s="5"/>
      <c r="V22" t="s">
        <v>372</v>
      </c>
      <c r="AJ22" s="6"/>
    </row>
    <row r="23" spans="4:36" ht="12.75" customHeight="1">
      <c r="D23" s="74" t="s">
        <v>350</v>
      </c>
      <c r="E23" s="75">
        <v>0</v>
      </c>
      <c r="F23" s="75">
        <v>0</v>
      </c>
      <c r="G23" s="75">
        <v>0</v>
      </c>
      <c r="H23" s="75">
        <v>0</v>
      </c>
      <c r="I23" s="75">
        <v>10669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88">
        <v>10669</v>
      </c>
      <c r="R23" s="66"/>
      <c r="T23" s="5"/>
      <c r="AJ23" s="8"/>
    </row>
    <row r="24" spans="4:18" ht="12.75" customHeight="1">
      <c r="D24" s="74" t="s">
        <v>345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18821</v>
      </c>
      <c r="Q24" s="88">
        <v>18821</v>
      </c>
      <c r="R24" s="66"/>
    </row>
    <row r="25" spans="4:28" s="9" customFormat="1" ht="15.75" customHeight="1" thickBot="1">
      <c r="D25" s="77" t="s">
        <v>322</v>
      </c>
      <c r="E25" s="78">
        <v>60397</v>
      </c>
      <c r="F25" s="78">
        <v>14491</v>
      </c>
      <c r="G25" s="78">
        <v>5007</v>
      </c>
      <c r="H25" s="78">
        <v>-5007</v>
      </c>
      <c r="I25" s="78">
        <v>-2540</v>
      </c>
      <c r="J25" s="78">
        <v>12320</v>
      </c>
      <c r="K25" s="78">
        <v>-3288</v>
      </c>
      <c r="L25" s="78">
        <v>1168</v>
      </c>
      <c r="M25" s="78">
        <v>901</v>
      </c>
      <c r="N25" s="78">
        <v>3124</v>
      </c>
      <c r="O25" s="78">
        <v>87877</v>
      </c>
      <c r="P25" s="78">
        <v>-7639</v>
      </c>
      <c r="Q25" s="78">
        <v>166811</v>
      </c>
      <c r="R25" s="89"/>
      <c r="T25" s="5" t="e">
        <f>'Mov PN cons.'!#REF!-Q25</f>
        <v>#REF!</v>
      </c>
      <c r="AB25" s="3"/>
    </row>
    <row r="26" spans="4:20" ht="12.75" customHeight="1">
      <c r="D26" s="79" t="s">
        <v>342</v>
      </c>
      <c r="E26" s="71">
        <v>149</v>
      </c>
      <c r="F26" s="71">
        <v>148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85">
        <f>SUM(E26:P26)</f>
        <v>297</v>
      </c>
      <c r="R26" s="66"/>
      <c r="T26" s="5" t="e">
        <f>'Mov PN cons.'!#REF!-'Riserve e utili a nuovo new'!Q26</f>
        <v>#REF!</v>
      </c>
    </row>
    <row r="27" spans="4:28" s="2" customFormat="1" ht="12.75">
      <c r="D27" s="80" t="s">
        <v>373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86"/>
      <c r="R27" s="66"/>
      <c r="AB27" s="4"/>
    </row>
    <row r="28" spans="4:20" ht="10.5" customHeight="1">
      <c r="D28" s="81" t="s">
        <v>51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 t="e">
        <f>'Mov PN cons.'!#REF!</f>
        <v>#REF!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 t="e">
        <f>'Mov PN cons.'!#REF!</f>
        <v>#REF!</v>
      </c>
      <c r="Q28" s="87" t="e">
        <f aca="true" t="shared" si="0" ref="Q28:Q40">SUM(E28:P28)</f>
        <v>#REF!</v>
      </c>
      <c r="R28" s="66"/>
      <c r="T28" s="5" t="e">
        <f>'Mov PN cons.'!#REF!-'Riserve e utili a nuovo new'!Q28</f>
        <v>#REF!</v>
      </c>
    </row>
    <row r="29" spans="4:20" ht="10.5" customHeight="1">
      <c r="D29" s="81" t="s">
        <v>347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87">
        <f t="shared" si="0"/>
        <v>0</v>
      </c>
      <c r="R29" s="66"/>
      <c r="T29" s="5" t="e">
        <f>'Mov PN cons.'!#REF!-'Riserve e utili a nuovo new'!Q29</f>
        <v>#REF!</v>
      </c>
    </row>
    <row r="30" spans="4:20" ht="10.5" customHeight="1">
      <c r="D30" s="76" t="s">
        <v>348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 t="e">
        <f>'Mov PN cons.'!#REF!</f>
        <v>#REF!</v>
      </c>
      <c r="P30" s="73" t="e">
        <f>'Mov PN cons.'!#REF!</f>
        <v>#REF!</v>
      </c>
      <c r="Q30" s="85" t="e">
        <f t="shared" si="0"/>
        <v>#REF!</v>
      </c>
      <c r="R30" s="66"/>
      <c r="T30" s="5" t="e">
        <f>'Mov PN cons.'!#REF!-'Riserve e utili a nuovo new'!Q30</f>
        <v>#REF!</v>
      </c>
    </row>
    <row r="31" spans="4:36" ht="12.75" hidden="1">
      <c r="D31" s="95" t="s">
        <v>48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15">
        <v>0</v>
      </c>
      <c r="O31" s="15">
        <v>0</v>
      </c>
      <c r="P31" s="15">
        <v>0</v>
      </c>
      <c r="Q31" s="85">
        <f>SUM(E31:P31)</f>
        <v>0</v>
      </c>
      <c r="R31" s="66"/>
      <c r="T31" s="5" t="e">
        <f>'Mov PN cons.'!#REF!-'Riserve e utili a nuovo new'!Q31</f>
        <v>#REF!</v>
      </c>
      <c r="AJ31" s="6"/>
    </row>
    <row r="32" spans="4:36" ht="12.75" customHeight="1">
      <c r="D32" s="74" t="s">
        <v>29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 t="e">
        <f>'Mov PN cons.'!#REF!</f>
        <v>#REF!</v>
      </c>
      <c r="M32" s="75">
        <v>0</v>
      </c>
      <c r="N32" s="75">
        <v>0</v>
      </c>
      <c r="O32" s="75">
        <v>0</v>
      </c>
      <c r="P32" s="75">
        <v>0</v>
      </c>
      <c r="Q32" s="85" t="e">
        <f>SUM(E32:P32)</f>
        <v>#REF!</v>
      </c>
      <c r="R32" s="66"/>
      <c r="T32" s="5" t="e">
        <f>'Mov PN cons.'!#REF!-'Riserve e utili a nuovo new'!Q32</f>
        <v>#REF!</v>
      </c>
      <c r="AJ32" s="6"/>
    </row>
    <row r="33" spans="4:36" ht="12.75">
      <c r="D33" s="65" t="s">
        <v>349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f>-1+10-9</f>
        <v>0</v>
      </c>
      <c r="O33" s="75" t="e">
        <f>'Mov PN cons.'!#REF!</f>
        <v>#REF!</v>
      </c>
      <c r="P33" s="75">
        <v>0</v>
      </c>
      <c r="Q33" s="85" t="e">
        <f>SUM(E33:P33)</f>
        <v>#REF!</v>
      </c>
      <c r="R33" s="66"/>
      <c r="T33" s="5" t="e">
        <f>'Mov PN cons.'!#REF!-'Riserve e utili a nuovo new'!Q33</f>
        <v>#REF!</v>
      </c>
      <c r="AJ33" s="6"/>
    </row>
    <row r="34" spans="4:36" ht="24" customHeight="1">
      <c r="D34" s="106" t="s">
        <v>316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 t="e">
        <f>'Mov PN cons.'!#REF!</f>
        <v>#REF!</v>
      </c>
      <c r="O34" s="75">
        <v>0</v>
      </c>
      <c r="P34" s="75">
        <v>0</v>
      </c>
      <c r="Q34" s="85" t="e">
        <f>SUM(E34:P34)</f>
        <v>#REF!</v>
      </c>
      <c r="R34" s="66"/>
      <c r="T34" s="5" t="e">
        <f>Q34-'Mov PN cons.'!#REF!</f>
        <v>#REF!</v>
      </c>
      <c r="AJ34" s="8"/>
    </row>
    <row r="35" spans="4:36" ht="33.75" customHeight="1">
      <c r="D35" s="82" t="s">
        <v>31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 t="e">
        <f>'Mov PN cons.'!#REF!-K36</f>
        <v>#REF!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85" t="e">
        <f t="shared" si="0"/>
        <v>#REF!</v>
      </c>
      <c r="R35" s="66"/>
      <c r="T35" s="5" t="e">
        <f>'Mov PN cons.'!#REF!-'Riserve e utili a nuovo new'!Q35-Q36</f>
        <v>#REF!</v>
      </c>
      <c r="AJ35" s="8"/>
    </row>
    <row r="36" spans="4:36" ht="33.75" customHeight="1">
      <c r="D36" s="82" t="s">
        <v>32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1255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85">
        <f t="shared" si="0"/>
        <v>1255</v>
      </c>
      <c r="R36" s="66"/>
      <c r="T36" s="5"/>
      <c r="AJ36" s="8"/>
    </row>
    <row r="37" spans="4:36" ht="21" customHeight="1">
      <c r="D37" s="74" t="s">
        <v>344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 t="e">
        <f>'Mov PN cons.'!#REF!</f>
        <v>#REF!</v>
      </c>
      <c r="N37" s="75">
        <v>0</v>
      </c>
      <c r="O37" s="75">
        <v>0</v>
      </c>
      <c r="P37" s="75">
        <v>0</v>
      </c>
      <c r="Q37" s="85" t="e">
        <f t="shared" si="0"/>
        <v>#REF!</v>
      </c>
      <c r="R37" s="66"/>
      <c r="T37" s="5" t="e">
        <f>'Mov PN cons.'!#REF!-'Riserve e utili a nuovo new'!Q37</f>
        <v>#REF!</v>
      </c>
      <c r="AJ37" s="6"/>
    </row>
    <row r="38" spans="4:36" ht="12.75" customHeight="1">
      <c r="D38" s="74" t="s">
        <v>350</v>
      </c>
      <c r="E38" s="75">
        <v>0</v>
      </c>
      <c r="F38" s="75">
        <v>0</v>
      </c>
      <c r="G38" s="75">
        <v>0</v>
      </c>
      <c r="H38" s="75">
        <v>0</v>
      </c>
      <c r="I38" s="75" t="e">
        <f>'Mov PN cons.'!#REF!</f>
        <v>#REF!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88" t="e">
        <f t="shared" si="0"/>
        <v>#REF!</v>
      </c>
      <c r="R38" s="66"/>
      <c r="T38" s="5" t="e">
        <f>'Mov PN cons.'!#REF!-'Riserve e utili a nuovo new'!Q38</f>
        <v>#REF!</v>
      </c>
      <c r="AJ38" s="8"/>
    </row>
    <row r="39" spans="4:18" ht="12.75" customHeight="1">
      <c r="D39" s="74" t="s">
        <v>345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 t="e">
        <f>'Mov PN cons.'!#REF!</f>
        <v>#REF!</v>
      </c>
      <c r="Q39" s="88" t="e">
        <f t="shared" si="0"/>
        <v>#REF!</v>
      </c>
      <c r="R39" s="66"/>
    </row>
    <row r="40" spans="4:28" s="9" customFormat="1" ht="15.75" customHeight="1" thickBot="1">
      <c r="D40" s="77" t="s">
        <v>374</v>
      </c>
      <c r="E40" s="78">
        <f aca="true" t="shared" si="1" ref="E40:P40">SUM(E25:E39)</f>
        <v>60546</v>
      </c>
      <c r="F40" s="78">
        <f t="shared" si="1"/>
        <v>14639</v>
      </c>
      <c r="G40" s="78">
        <f t="shared" si="1"/>
        <v>5007</v>
      </c>
      <c r="H40" s="78">
        <f t="shared" si="1"/>
        <v>-5007</v>
      </c>
      <c r="I40" s="78" t="e">
        <f t="shared" si="1"/>
        <v>#REF!</v>
      </c>
      <c r="J40" s="78" t="e">
        <f t="shared" si="1"/>
        <v>#REF!</v>
      </c>
      <c r="K40" s="78" t="e">
        <f t="shared" si="1"/>
        <v>#REF!</v>
      </c>
      <c r="L40" s="78" t="e">
        <f t="shared" si="1"/>
        <v>#REF!</v>
      </c>
      <c r="M40" s="78" t="e">
        <f t="shared" si="1"/>
        <v>#REF!</v>
      </c>
      <c r="N40" s="78" t="e">
        <f t="shared" si="1"/>
        <v>#REF!</v>
      </c>
      <c r="O40" s="78" t="e">
        <f t="shared" si="1"/>
        <v>#REF!</v>
      </c>
      <c r="P40" s="78" t="e">
        <f t="shared" si="1"/>
        <v>#REF!</v>
      </c>
      <c r="Q40" s="78" t="e">
        <f t="shared" si="0"/>
        <v>#REF!</v>
      </c>
      <c r="R40" s="89"/>
      <c r="T40" s="5" t="e">
        <f>'Mov PN cons.'!#REF!-'Riserve e utili a nuovo new'!Q40</f>
        <v>#REF!</v>
      </c>
      <c r="AB40" s="3"/>
    </row>
    <row r="41" spans="4:36" ht="6" customHeight="1">
      <c r="D41" s="70"/>
      <c r="E41" s="83"/>
      <c r="F41" s="83"/>
      <c r="G41" s="83"/>
      <c r="H41" s="84"/>
      <c r="I41" s="83"/>
      <c r="J41" s="83"/>
      <c r="K41" s="83"/>
      <c r="L41" s="83"/>
      <c r="M41" s="83"/>
      <c r="N41" s="83"/>
      <c r="O41" s="83">
        <v>0</v>
      </c>
      <c r="P41" s="83">
        <v>0</v>
      </c>
      <c r="Q41" s="83"/>
      <c r="R41" s="66"/>
      <c r="AJ41" s="6"/>
    </row>
    <row r="42" spans="4:36" ht="6" customHeight="1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AJ42" s="6"/>
    </row>
    <row r="43" spans="5:17" ht="12.75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5:17" ht="12.75"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5:17" ht="13.5" customHeight="1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4:17" ht="12.75">
      <c r="D46" s="98" t="s">
        <v>15</v>
      </c>
      <c r="E46" s="99" t="s">
        <v>375</v>
      </c>
      <c r="F46" s="99" t="s">
        <v>375</v>
      </c>
      <c r="G46" s="11">
        <v>199093.522122651</v>
      </c>
      <c r="H46" s="100"/>
      <c r="J46" s="69"/>
      <c r="K46" s="69"/>
      <c r="L46" s="69"/>
      <c r="M46" s="69"/>
      <c r="N46" s="69"/>
      <c r="O46" s="69"/>
      <c r="P46" s="69"/>
      <c r="Q46" s="69"/>
    </row>
    <row r="47" spans="4:17" ht="12.75">
      <c r="D47" s="98" t="s">
        <v>15</v>
      </c>
      <c r="E47" s="99" t="s">
        <v>375</v>
      </c>
      <c r="F47" s="99" t="s">
        <v>375</v>
      </c>
      <c r="G47" s="11">
        <v>72013.3862784403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5:17" ht="12.75"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5:17" ht="12.75"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5:17" ht="12.75"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5:17" ht="12.75"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5:17" ht="12.75"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5:17" ht="12.75"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5:17" ht="12.75"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5:17" ht="12.75"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5:17" ht="12.75"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5:17" ht="12.75"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5:17" ht="12.75"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5:17" ht="12.75"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5:17" ht="12.75"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5:17" ht="12.75"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5:17" ht="12.75"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5:17" ht="12.75"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5:17" ht="12.75"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5:17" ht="12.75"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5:17" ht="12.75"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5:17" ht="12.75"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5:17" ht="12.75"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5:17" ht="12.75"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5:17" ht="12.75"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5:17" ht="12.75"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5:17" ht="12.75"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5:17" ht="12.75"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5:17" ht="12.75"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5:17" ht="12.75"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5:17" ht="12.75"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5:17" ht="12.75"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5:17" ht="12.75"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5:17" ht="12.75"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5:17" ht="12.75"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5:17" ht="12.75"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5:17" ht="12.75"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5:17" ht="12.75"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5:17" ht="12.75"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5:17" ht="12.75"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5:17" ht="12.75"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5:17" ht="12.75"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5:17" ht="12.75"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5:17" ht="12.75"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5:17" ht="12.75"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5:17" ht="12.75"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5:17" ht="12.75"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5:17" ht="12.75"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5:17" ht="12.75"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5:17" ht="12.75"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5:17" ht="12.75"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5:17" ht="12.75"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5:17" ht="12.75"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5:17" ht="12.75"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5:17" ht="12.75"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5:17" ht="12.75"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5:17" ht="12.75"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5:17" ht="12.75"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5:17" ht="12.75"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5:17" ht="12.75"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5:17" ht="12.75"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5:17" ht="12.75"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5:17" ht="12.75"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5:17" ht="12.75"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5:17" ht="12.75"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5:17" ht="12.75"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5:17" ht="12.75"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5:17" ht="12.75"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5:17" ht="12.75"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5:17" ht="12.75"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5:17" ht="12.75"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5:17" ht="12.75"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5:17" ht="12.75"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</row>
    <row r="119" spans="5:17" ht="12.75"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5:17" ht="12.75"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</row>
    <row r="121" spans="5:17" ht="12.75"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</row>
    <row r="122" spans="5:17" ht="12.75"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5:17" ht="12.75"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</row>
    <row r="124" spans="5:17" ht="12.75"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5:17" ht="12.75"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5:17" ht="12.75"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5:17" ht="12.75"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5:17" ht="12.75"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5:17" ht="12.75"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5:17" ht="12.75"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5:17" ht="12.75"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5:17" ht="12.75"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5:17" ht="12.75"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5:17" ht="12.75"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5:17" ht="12.75"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5:17" ht="12.75"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5:17" ht="12.75"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5:17" ht="12.75"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</row>
    <row r="139" spans="5:17" ht="12.75"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5:17" ht="12.75"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5:17" ht="12.75"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5:17" ht="12.75"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</row>
    <row r="143" spans="5:17" ht="12.75"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5:17" ht="12.75"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5:17" ht="12.75"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</row>
    <row r="146" spans="5:17" ht="12.75"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</row>
    <row r="147" spans="5:17" ht="12.75"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</row>
    <row r="148" spans="5:17" ht="12.75"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5:17" ht="12.75"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</row>
    <row r="150" spans="5:17" ht="12.75"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5:17" ht="12.75"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5:17" ht="12.75"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5:17" ht="12.75"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5:17" ht="12.75"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5:17" ht="12.75"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5:17" ht="12.75"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5:17" ht="12.75"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5:17" ht="12.75"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5:17" ht="12.75"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5:17" ht="12.75"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5:17" ht="12.75"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5:17" ht="12.75"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5:17" ht="12.75"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5:17" ht="12.75"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5:17" ht="12.75"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5:17" ht="12.75"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5:17" ht="12.75"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5:17" ht="12.75"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5:17" ht="12.75"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5:17" ht="12.75"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5:17" ht="12.75"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5:17" ht="12.75"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5:17" ht="12.75"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5:17" ht="12.75"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5:17" ht="12.75"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5:17" ht="12.75"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5:17" ht="12.75"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5:17" ht="12.7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5:17" ht="12.7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5:17" ht="12.7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</row>
    <row r="181" spans="5:17" ht="12.7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5:17" ht="12.75"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</row>
    <row r="183" spans="5:17" ht="12.75"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5:17" ht="12.75"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</row>
    <row r="185" spans="5:17" ht="12.75"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</row>
    <row r="186" spans="5:17" ht="12.75"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5:17" ht="12.75"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</row>
    <row r="188" spans="5:17" ht="12.75"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</row>
    <row r="189" spans="5:17" ht="12.75"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5:17" ht="12.75"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5:17" ht="12.75"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5:17" ht="12.75"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5:17" ht="12.75"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5:17" ht="12.75"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5:17" ht="12.75"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</row>
    <row r="196" spans="5:17" ht="12.75"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</row>
    <row r="197" spans="5:17" ht="12.75"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5:17" ht="12.75"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5:17" ht="12.75"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</row>
    <row r="200" spans="5:17" ht="12.75"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5:17" ht="12.75"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5:17" ht="12.75"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5:17" ht="12.75"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5:17" ht="12.75"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5:17" ht="12.75"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5:17" ht="12.75"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5:17" ht="12.75"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5:17" ht="12.75"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5:17" ht="12.75"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5:17" ht="12.75"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5:17" ht="12.75"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5:17" ht="12.75"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5:17" ht="12.75"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5:17" ht="12.75"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5:17" ht="12.75"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5:17" ht="12.75"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5:17" ht="12.75"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5:17" ht="12.75"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5:17" ht="12.75"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5:17" ht="12.75"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5:17" ht="12.75"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5:17" ht="12.75"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5:17" ht="12.75"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5:17" ht="12.75"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5:17" ht="12.75"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5:17" ht="12.75"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5:17" ht="12.75"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5:17" ht="12.75"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5:17" ht="12.75"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5:17" ht="12.75"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5:17" ht="12.75"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5:17" ht="12.75"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5:17" ht="12.75"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5:17" ht="12.75"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5:17" ht="12.75"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5:17" ht="12.75"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5:17" ht="12.75"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5:17" ht="12.75"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5:17" ht="12.75"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5:17" ht="12.75"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5:17" ht="12.75"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5:17" ht="12.75"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</row>
    <row r="243" spans="5:17" ht="12.75"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5:17" ht="12.75"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5:17" ht="12.75"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6" spans="5:17" ht="12.75"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5:17" ht="12.75"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spans="5:17" ht="12.75"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</row>
    <row r="249" spans="5:17" ht="12.75"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</row>
    <row r="250" spans="5:17" ht="12.75"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5:17" ht="12.75"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5:17" ht="12.75"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5:17" ht="12.75"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5:17" ht="12.75"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5:17" ht="12.75"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5:17" ht="12.75"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5:17" ht="12.75"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5:17" ht="12.75"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5:17" ht="12.75"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</row>
    <row r="260" spans="5:17" ht="12.75"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</row>
    <row r="261" spans="5:17" ht="12.75"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</row>
    <row r="262" spans="5:17" ht="12.75"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</row>
    <row r="263" spans="5:17" ht="12.75"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</row>
    <row r="264" spans="5:17" ht="12.75"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5:17" ht="12.75"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5:17" ht="12.75"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5:17" ht="12.75"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</row>
    <row r="268" spans="5:17" ht="12.75"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</row>
    <row r="269" spans="5:17" ht="12.75"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</row>
    <row r="270" spans="5:17" ht="12.75"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</row>
    <row r="271" spans="5:17" ht="12.75"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5:17" ht="12.75"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5:17" ht="12.75"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</row>
    <row r="274" spans="5:17" ht="12.75"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</row>
    <row r="275" spans="5:17" ht="12.75"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</row>
    <row r="276" spans="5:17" ht="12.75"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5:17" ht="12.75"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</row>
    <row r="278" spans="5:17" ht="12.75"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5:17" ht="12.75"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0" spans="5:17" ht="12.75"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5:17" ht="12.75"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</row>
    <row r="282" spans="5:17" ht="12.75"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</row>
    <row r="283" spans="5:17" ht="12.75"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</row>
    <row r="284" spans="5:17" ht="12.75"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5:17" ht="12.75"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5:17" ht="12.75"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5:17" ht="12.75"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</row>
    <row r="288" spans="5:17" ht="12.75"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</row>
    <row r="289" spans="5:17" ht="12.75"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5:17" ht="12.75"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</row>
    <row r="291" spans="5:17" ht="12.75"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</row>
    <row r="292" spans="5:17" ht="12.75"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</row>
    <row r="293" spans="5:17" ht="12.75"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5:17" ht="12.75"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5:17" ht="12.75"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</row>
    <row r="296" spans="5:17" ht="12.75"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</row>
    <row r="297" spans="5:17" ht="12.75"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</row>
    <row r="298" spans="5:17" ht="12.75"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5:17" ht="12.75"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5:17" ht="12.75"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5:17" ht="12.75"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</row>
    <row r="302" spans="5:17" ht="12.75"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</row>
    <row r="303" spans="5:17" ht="12.75"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5:17" ht="12.75"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spans="5:17" ht="12.75"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</row>
    <row r="306" spans="5:17" ht="12.75"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5:17" ht="12.75"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5:17" ht="12.75"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09" spans="5:17" ht="12.75"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</row>
    <row r="310" spans="5:17" ht="12.75"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5:17" ht="12.75"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5:17" ht="12.75"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</row>
    <row r="313" spans="5:17" ht="12.75"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</row>
    <row r="314" spans="5:17" ht="12.75"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5:17" ht="12.75"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</row>
    <row r="316" spans="5:17" ht="12.75"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</row>
    <row r="317" spans="5:17" ht="12.75"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</row>
    <row r="318" spans="5:17" ht="12.75"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</row>
    <row r="319" spans="5:17" ht="12.75"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</row>
    <row r="320" spans="5:17" ht="12.75"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</row>
    <row r="321" spans="5:17" ht="12.75"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5:17" ht="12.75"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</row>
    <row r="323" spans="5:17" ht="12.75"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spans="5:17" ht="12.75"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</row>
    <row r="325" spans="5:17" ht="12.75"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5:17" ht="12.75"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5:17" ht="12.75"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</row>
    <row r="328" spans="5:17" ht="12.75"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5:17" ht="12.75"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</row>
    <row r="330" spans="5:17" ht="12.75"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</row>
    <row r="331" spans="5:17" ht="12.75"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</row>
    <row r="332" spans="5:17" ht="12.75"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5:17" ht="12.75"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</row>
    <row r="334" spans="5:17" ht="12.75"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</row>
    <row r="335" spans="5:17" ht="12.75"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5:17" ht="12.75"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</row>
    <row r="337" spans="5:17" ht="12.75"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5:17" ht="12.75"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</row>
    <row r="339" spans="5:17" ht="12.75"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</row>
    <row r="340" spans="5:17" ht="12.75"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</row>
    <row r="341" spans="5:17" ht="12.75"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</row>
    <row r="342" spans="5:17" ht="12.75"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5:17" ht="12.75"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5:17" ht="12.75"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45" spans="5:17" ht="12.75"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5:17" ht="12.75"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5:17" ht="12.75"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5:17" ht="12.75"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</row>
    <row r="349" spans="5:17" ht="12.75"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</row>
    <row r="350" spans="5:17" ht="12.75"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5:17" ht="12.75"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</row>
    <row r="352" spans="5:17" ht="12.75"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5:17" ht="12.75"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</row>
    <row r="354" spans="5:17" ht="12.75"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</row>
    <row r="355" spans="5:17" ht="12.75"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</row>
    <row r="356" spans="5:17" ht="12.75"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</row>
    <row r="357" spans="5:17" ht="12.75"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5:17" ht="12.75"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</row>
    <row r="359" spans="5:17" ht="12.75"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5:17" ht="12.75"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</row>
    <row r="361" spans="5:17" ht="12.75"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spans="5:17" ht="12.75"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</row>
    <row r="363" spans="5:17" ht="12.75"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5:17" ht="12.75"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5:17" ht="12.75"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</row>
    <row r="366" spans="5:17" ht="12.75"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</row>
    <row r="367" spans="5:17" ht="12.75"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</row>
    <row r="368" spans="5:17" ht="12.75"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</row>
    <row r="369" spans="5:17" ht="12.75"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</row>
    <row r="370" spans="5:17" ht="12.75"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</row>
    <row r="371" spans="5:17" ht="12.75"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5:17" ht="12.75"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</row>
    <row r="373" spans="5:17" ht="12.75"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4" spans="5:17" ht="12.75"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</row>
    <row r="375" spans="5:17" ht="12.75"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</row>
    <row r="376" spans="5:17" ht="12.75"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5:17" ht="12.75"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</row>
    <row r="378" spans="5:17" ht="12.75"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5:17" ht="12.75"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5:17" ht="12.75"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spans="5:17" ht="12.75"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</row>
    <row r="382" spans="5:17" ht="12.75"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</row>
    <row r="383" spans="5:17" ht="12.75"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</row>
    <row r="384" spans="5:17" ht="12.75"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</row>
    <row r="385" spans="5:17" ht="12.75"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5:17" ht="12.75"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5:17" ht="12.75"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</row>
    <row r="388" spans="5:17" ht="12.75"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</row>
    <row r="389" spans="5:17" ht="12.75"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0" spans="5:17" ht="12.75"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5:17" ht="12.75"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</row>
    <row r="392" spans="5:17" ht="12.75"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5:17" ht="12.75"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</row>
    <row r="394" spans="5:17" ht="12.75"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5:17" ht="12.75"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5:17" ht="12.75"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5:17" ht="12.75"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</row>
    <row r="398" spans="5:17" ht="12.75"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  <row r="399" spans="5:17" ht="12.75"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spans="5:17" ht="12.75"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</sheetData>
  <sheetProtection/>
  <conditionalFormatting sqref="E46:F47">
    <cfRule type="expression" priority="1" dxfId="0" stopIfTrue="1">
      <formula>($H45&lt;&gt;"N/A")*AND($H45&lt;&gt;0)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10" r:id="rId1"/>
  <ignoredErrors>
    <ignoredError sqref="E40:H40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B2:I14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9.140625" style="457" customWidth="1"/>
    <col min="2" max="2" width="28.7109375" style="457" customWidth="1"/>
    <col min="3" max="8" width="8.7109375" style="457" customWidth="1"/>
    <col min="9" max="9" width="0.5625" style="458" customWidth="1"/>
    <col min="10" max="16384" width="9.140625" style="457" customWidth="1"/>
  </cols>
  <sheetData>
    <row r="2" ht="15.75">
      <c r="B2" s="360" t="s">
        <v>634</v>
      </c>
    </row>
    <row r="4" spans="2:8" ht="12.75">
      <c r="B4" s="460" t="s">
        <v>73</v>
      </c>
      <c r="C4" s="820">
        <f>'[7]CE cons. riclass. '!M6</f>
        <v>2015</v>
      </c>
      <c r="D4" s="821"/>
      <c r="E4" s="822"/>
      <c r="F4" s="820">
        <v>2014</v>
      </c>
      <c r="G4" s="821"/>
      <c r="H4" s="822"/>
    </row>
    <row r="5" spans="2:8" ht="24" customHeight="1">
      <c r="B5" s="461"/>
      <c r="C5" s="462" t="s">
        <v>145</v>
      </c>
      <c r="D5" s="462" t="s">
        <v>7</v>
      </c>
      <c r="E5" s="462" t="s">
        <v>8</v>
      </c>
      <c r="F5" s="462" t="s">
        <v>145</v>
      </c>
      <c r="G5" s="462" t="s">
        <v>7</v>
      </c>
      <c r="H5" s="462" t="s">
        <v>8</v>
      </c>
    </row>
    <row r="6" spans="2:8" ht="12.75" customHeight="1">
      <c r="B6" s="463" t="s">
        <v>196</v>
      </c>
      <c r="C6" s="464"/>
      <c r="D6" s="464"/>
      <c r="E6" s="464"/>
      <c r="F6" s="464"/>
      <c r="G6" s="464"/>
      <c r="H6" s="464"/>
    </row>
    <row r="7" spans="2:8" ht="12.75" customHeight="1">
      <c r="B7" s="465" t="s">
        <v>197</v>
      </c>
      <c r="C7" s="466">
        <v>2212</v>
      </c>
      <c r="D7" s="466">
        <v>-533</v>
      </c>
      <c r="E7" s="466">
        <v>1679</v>
      </c>
      <c r="F7" s="466">
        <v>4831</v>
      </c>
      <c r="G7" s="466">
        <v>-1731</v>
      </c>
      <c r="H7" s="466">
        <v>3100</v>
      </c>
    </row>
    <row r="8" spans="2:8" ht="12.75">
      <c r="B8" s="467" t="s">
        <v>452</v>
      </c>
      <c r="C8" s="466">
        <v>-12916</v>
      </c>
      <c r="D8" s="466">
        <v>2059</v>
      </c>
      <c r="E8" s="466">
        <v>-10857</v>
      </c>
      <c r="F8" s="466">
        <v>7527</v>
      </c>
      <c r="G8" s="466">
        <v>-1852</v>
      </c>
      <c r="H8" s="466">
        <v>5675</v>
      </c>
    </row>
    <row r="9" spans="2:8" ht="38.25" hidden="1">
      <c r="B9" s="468" t="s">
        <v>633</v>
      </c>
      <c r="C9" s="466"/>
      <c r="D9" s="466"/>
      <c r="E9" s="466"/>
      <c r="F9" s="466"/>
      <c r="G9" s="466"/>
      <c r="H9" s="466"/>
    </row>
    <row r="10" spans="2:8" ht="12.75">
      <c r="B10" s="460" t="s">
        <v>198</v>
      </c>
      <c r="C10" s="469"/>
      <c r="D10" s="469"/>
      <c r="E10" s="469"/>
      <c r="F10" s="469"/>
      <c r="G10" s="469"/>
      <c r="H10" s="469"/>
    </row>
    <row r="11" spans="2:9" ht="12.75" customHeight="1" thickBot="1">
      <c r="B11" s="470" t="s">
        <v>195</v>
      </c>
      <c r="C11" s="471">
        <v>899</v>
      </c>
      <c r="D11" s="472">
        <v>0</v>
      </c>
      <c r="E11" s="472">
        <v>899</v>
      </c>
      <c r="F11" s="471">
        <v>-9834</v>
      </c>
      <c r="G11" s="472">
        <v>0</v>
      </c>
      <c r="H11" s="472">
        <v>-9834</v>
      </c>
      <c r="I11" s="459"/>
    </row>
    <row r="12" spans="2:9" ht="12.75" customHeight="1">
      <c r="B12" s="473" t="s">
        <v>392</v>
      </c>
      <c r="C12" s="474">
        <v>-9805</v>
      </c>
      <c r="D12" s="474">
        <v>1526</v>
      </c>
      <c r="E12" s="474">
        <v>-8279</v>
      </c>
      <c r="F12" s="474">
        <v>2524</v>
      </c>
      <c r="G12" s="474">
        <v>-3583</v>
      </c>
      <c r="H12" s="474">
        <v>-1059</v>
      </c>
      <c r="I12" s="459"/>
    </row>
    <row r="13" spans="2:9" ht="6" customHeight="1">
      <c r="B13" s="475"/>
      <c r="C13" s="476"/>
      <c r="D13" s="477"/>
      <c r="E13" s="478"/>
      <c r="F13" s="476"/>
      <c r="G13" s="477"/>
      <c r="H13" s="478"/>
      <c r="I13" s="459"/>
    </row>
    <row r="14" ht="12.75">
      <c r="I14" s="459"/>
    </row>
  </sheetData>
  <sheetProtection/>
  <mergeCells count="2">
    <mergeCell ref="C4:E4"/>
    <mergeCell ref="F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I52"/>
  <sheetViews>
    <sheetView showGridLines="0" zoomScalePageLayoutView="0" workbookViewId="0" topLeftCell="B13">
      <selection activeCell="C18" sqref="C18:H51"/>
    </sheetView>
  </sheetViews>
  <sheetFormatPr defaultColWidth="9.140625" defaultRowHeight="12.75"/>
  <cols>
    <col min="1" max="1" width="9.28125" style="112" customWidth="1"/>
    <col min="2" max="2" width="32.7109375" style="112" customWidth="1"/>
    <col min="3" max="9" width="10.7109375" style="112" customWidth="1"/>
    <col min="10" max="16384" width="9.140625" style="112" customWidth="1"/>
  </cols>
  <sheetData>
    <row r="2" ht="15.75">
      <c r="B2" s="360" t="s">
        <v>602</v>
      </c>
    </row>
    <row r="4" spans="2:9" ht="24" customHeight="1">
      <c r="B4" s="445" t="s">
        <v>73</v>
      </c>
      <c r="C4" s="699"/>
      <c r="D4" s="823" t="s">
        <v>593</v>
      </c>
      <c r="E4" s="824"/>
      <c r="F4" s="823" t="s">
        <v>594</v>
      </c>
      <c r="G4" s="825"/>
      <c r="H4" s="823" t="s">
        <v>595</v>
      </c>
      <c r="I4" s="825"/>
    </row>
    <row r="5" spans="2:9" ht="12.75">
      <c r="B5" s="700" t="s">
        <v>596</v>
      </c>
      <c r="C5" s="701" t="s">
        <v>597</v>
      </c>
      <c r="D5" s="702" t="s">
        <v>696</v>
      </c>
      <c r="E5" s="702" t="s">
        <v>627</v>
      </c>
      <c r="F5" s="702" t="s">
        <v>696</v>
      </c>
      <c r="G5" s="702" t="s">
        <v>627</v>
      </c>
      <c r="H5" s="702" t="s">
        <v>696</v>
      </c>
      <c r="I5" s="702" t="s">
        <v>627</v>
      </c>
    </row>
    <row r="6" spans="2:9" ht="12.75">
      <c r="B6" s="703" t="s">
        <v>598</v>
      </c>
      <c r="C6" s="704" t="s">
        <v>412</v>
      </c>
      <c r="D6" s="705">
        <v>0.0435</v>
      </c>
      <c r="E6" s="705">
        <v>0.05</v>
      </c>
      <c r="F6" s="706">
        <v>-207</v>
      </c>
      <c r="G6" s="706">
        <v>-159</v>
      </c>
      <c r="H6" s="706">
        <v>326</v>
      </c>
      <c r="I6" s="706">
        <v>463</v>
      </c>
    </row>
    <row r="7" spans="2:9" ht="12.75">
      <c r="B7" s="707" t="s">
        <v>599</v>
      </c>
      <c r="C7" s="708" t="s">
        <v>533</v>
      </c>
      <c r="D7" s="705">
        <v>0.5</v>
      </c>
      <c r="E7" s="705">
        <v>0.5</v>
      </c>
      <c r="F7" s="706">
        <v>4941</v>
      </c>
      <c r="G7" s="709">
        <v>4239</v>
      </c>
      <c r="H7" s="706">
        <v>12496</v>
      </c>
      <c r="I7" s="710">
        <v>15557</v>
      </c>
    </row>
    <row r="8" spans="2:9" ht="12.75">
      <c r="B8" s="707" t="s">
        <v>600</v>
      </c>
      <c r="C8" s="708" t="s">
        <v>547</v>
      </c>
      <c r="D8" s="705">
        <v>0.3942</v>
      </c>
      <c r="E8" s="705">
        <v>0.3942</v>
      </c>
      <c r="F8" s="706">
        <v>17</v>
      </c>
      <c r="G8" s="709">
        <v>-74</v>
      </c>
      <c r="H8" s="706">
        <v>2695</v>
      </c>
      <c r="I8" s="710">
        <v>3003</v>
      </c>
    </row>
    <row r="9" spans="2:9" ht="12.75">
      <c r="B9" s="707" t="s">
        <v>601</v>
      </c>
      <c r="C9" s="708" t="s">
        <v>543</v>
      </c>
      <c r="D9" s="705">
        <v>0.2577</v>
      </c>
      <c r="E9" s="705">
        <v>0.2577</v>
      </c>
      <c r="F9" s="709">
        <v>-96</v>
      </c>
      <c r="G9" s="709">
        <v>-80</v>
      </c>
      <c r="H9" s="706">
        <v>545</v>
      </c>
      <c r="I9" s="710">
        <v>461</v>
      </c>
    </row>
    <row r="10" spans="2:9" ht="12.75">
      <c r="B10" s="707" t="s">
        <v>689</v>
      </c>
      <c r="C10" s="708" t="s">
        <v>543</v>
      </c>
      <c r="D10" s="711">
        <v>0.3</v>
      </c>
      <c r="E10" s="711">
        <v>0.3</v>
      </c>
      <c r="F10" s="709">
        <v>0</v>
      </c>
      <c r="G10" s="709">
        <v>0</v>
      </c>
      <c r="H10" s="710">
        <v>0</v>
      </c>
      <c r="I10" s="710">
        <v>0</v>
      </c>
    </row>
    <row r="11" spans="2:9" ht="13.5" thickBot="1">
      <c r="B11" s="712" t="s">
        <v>768</v>
      </c>
      <c r="C11" s="713" t="s">
        <v>769</v>
      </c>
      <c r="D11" s="714">
        <v>0.0012000000000000899</v>
      </c>
      <c r="E11" s="714">
        <v>0.0012000000000000899</v>
      </c>
      <c r="F11" s="715">
        <v>4</v>
      </c>
      <c r="G11" s="715">
        <v>5</v>
      </c>
      <c r="H11" s="716">
        <v>69</v>
      </c>
      <c r="I11" s="716">
        <v>69</v>
      </c>
    </row>
    <row r="12" spans="2:9" ht="12.75">
      <c r="B12" s="717" t="s">
        <v>112</v>
      </c>
      <c r="C12" s="718"/>
      <c r="D12" s="719"/>
      <c r="E12" s="720"/>
      <c r="F12" s="719">
        <v>4659</v>
      </c>
      <c r="G12" s="719">
        <v>3931</v>
      </c>
      <c r="H12" s="719">
        <v>16131</v>
      </c>
      <c r="I12" s="719">
        <v>19553</v>
      </c>
    </row>
    <row r="13" spans="2:9" ht="6" customHeight="1">
      <c r="B13" s="721"/>
      <c r="C13" s="722"/>
      <c r="D13" s="723"/>
      <c r="E13" s="438"/>
      <c r="F13" s="723"/>
      <c r="G13" s="722"/>
      <c r="H13" s="723"/>
      <c r="I13" s="722"/>
    </row>
    <row r="16" spans="2:8" ht="25.5" customHeight="1">
      <c r="B16" s="479"/>
      <c r="C16" s="780" t="s">
        <v>600</v>
      </c>
      <c r="D16" s="781"/>
      <c r="E16" s="780" t="s">
        <v>599</v>
      </c>
      <c r="F16" s="781"/>
      <c r="G16" s="780" t="s">
        <v>689</v>
      </c>
      <c r="H16" s="781"/>
    </row>
    <row r="17" spans="2:8" ht="12.75">
      <c r="B17" s="445" t="s">
        <v>73</v>
      </c>
      <c r="C17" s="724" t="s">
        <v>696</v>
      </c>
      <c r="D17" s="724" t="s">
        <v>627</v>
      </c>
      <c r="E17" s="724" t="s">
        <v>696</v>
      </c>
      <c r="F17" s="724" t="s">
        <v>627</v>
      </c>
      <c r="G17" s="724" t="s">
        <v>696</v>
      </c>
      <c r="H17" s="724" t="s">
        <v>627</v>
      </c>
    </row>
    <row r="18" spans="2:8" ht="12.75">
      <c r="B18" s="494" t="s">
        <v>603</v>
      </c>
      <c r="C18" s="451">
        <v>4982</v>
      </c>
      <c r="D18" s="451">
        <v>5380</v>
      </c>
      <c r="E18" s="451">
        <v>25980</v>
      </c>
      <c r="F18" s="451">
        <v>35233</v>
      </c>
      <c r="G18" s="451">
        <v>25342</v>
      </c>
      <c r="H18" s="451">
        <v>21304</v>
      </c>
    </row>
    <row r="19" spans="2:8" ht="12.75">
      <c r="B19" s="494" t="s">
        <v>604</v>
      </c>
      <c r="C19" s="451">
        <v>3247</v>
      </c>
      <c r="D19" s="451">
        <v>3667</v>
      </c>
      <c r="E19" s="451">
        <v>11097</v>
      </c>
      <c r="F19" s="451">
        <v>9060</v>
      </c>
      <c r="G19" s="451">
        <v>15829</v>
      </c>
      <c r="H19" s="451">
        <v>13211</v>
      </c>
    </row>
    <row r="20" spans="2:8" ht="12.75">
      <c r="B20" s="494" t="s">
        <v>605</v>
      </c>
      <c r="C20" s="451">
        <v>1116</v>
      </c>
      <c r="D20" s="451">
        <v>1150</v>
      </c>
      <c r="E20" s="451">
        <v>11937</v>
      </c>
      <c r="F20" s="451">
        <v>12302</v>
      </c>
      <c r="G20" s="451">
        <v>17747</v>
      </c>
      <c r="H20" s="451">
        <v>15990</v>
      </c>
    </row>
    <row r="21" spans="2:8" ht="12.75">
      <c r="B21" s="494" t="s">
        <v>606</v>
      </c>
      <c r="C21" s="451">
        <v>0</v>
      </c>
      <c r="D21" s="451">
        <v>0</v>
      </c>
      <c r="E21" s="451">
        <v>148</v>
      </c>
      <c r="F21" s="451">
        <v>877</v>
      </c>
      <c r="G21" s="451">
        <v>5833</v>
      </c>
      <c r="H21" s="451">
        <v>4315</v>
      </c>
    </row>
    <row r="22" spans="2:8" ht="24">
      <c r="B22" s="494" t="s">
        <v>607</v>
      </c>
      <c r="C22" s="451">
        <v>4418</v>
      </c>
      <c r="D22" s="451">
        <v>4894</v>
      </c>
      <c r="E22" s="451">
        <v>12496</v>
      </c>
      <c r="F22" s="451">
        <v>15557</v>
      </c>
      <c r="G22" s="451">
        <v>17591</v>
      </c>
      <c r="H22" s="451">
        <v>14210</v>
      </c>
    </row>
    <row r="23" spans="2:8" ht="12.75">
      <c r="B23" s="494" t="s">
        <v>690</v>
      </c>
      <c r="C23" s="451">
        <v>2695</v>
      </c>
      <c r="D23" s="451">
        <v>3003</v>
      </c>
      <c r="E23" s="451">
        <v>12496</v>
      </c>
      <c r="F23" s="451">
        <v>15557</v>
      </c>
      <c r="G23" s="451">
        <v>0</v>
      </c>
      <c r="H23" s="451">
        <v>0</v>
      </c>
    </row>
    <row r="24" spans="2:8" ht="12.75">
      <c r="B24" s="494"/>
      <c r="C24" s="451"/>
      <c r="D24" s="451"/>
      <c r="E24" s="451"/>
      <c r="F24" s="451"/>
      <c r="G24" s="451"/>
      <c r="H24" s="451"/>
    </row>
    <row r="25" spans="2:8" ht="12.75">
      <c r="B25" s="494" t="s">
        <v>608</v>
      </c>
      <c r="C25" s="451">
        <v>3956</v>
      </c>
      <c r="D25" s="451">
        <v>4175</v>
      </c>
      <c r="E25" s="451">
        <v>74159</v>
      </c>
      <c r="F25" s="451">
        <v>68685</v>
      </c>
      <c r="G25" s="451">
        <v>46015</v>
      </c>
      <c r="H25" s="451">
        <v>37790</v>
      </c>
    </row>
    <row r="26" spans="2:8" ht="12.75">
      <c r="B26" s="505" t="s">
        <v>609</v>
      </c>
      <c r="C26" s="451">
        <v>2222</v>
      </c>
      <c r="D26" s="451">
        <v>2462</v>
      </c>
      <c r="E26" s="451">
        <v>43424</v>
      </c>
      <c r="F26" s="451">
        <v>41223</v>
      </c>
      <c r="G26" s="451">
        <v>32146</v>
      </c>
      <c r="H26" s="451">
        <v>26262</v>
      </c>
    </row>
    <row r="27" spans="2:8" ht="12.75">
      <c r="B27" s="505" t="s">
        <v>610</v>
      </c>
      <c r="C27" s="451">
        <v>267</v>
      </c>
      <c r="D27" s="451">
        <v>272</v>
      </c>
      <c r="E27" s="451">
        <v>4936</v>
      </c>
      <c r="F27" s="451">
        <v>4706</v>
      </c>
      <c r="G27" s="451">
        <v>1295</v>
      </c>
      <c r="H27" s="451">
        <v>1009</v>
      </c>
    </row>
    <row r="28" spans="2:8" ht="12.75">
      <c r="B28" s="505" t="s">
        <v>611</v>
      </c>
      <c r="C28" s="451">
        <v>1408</v>
      </c>
      <c r="D28" s="451">
        <v>1570</v>
      </c>
      <c r="E28" s="451">
        <v>11677</v>
      </c>
      <c r="F28" s="451">
        <v>10693</v>
      </c>
      <c r="G28" s="451">
        <v>6577</v>
      </c>
      <c r="H28" s="451">
        <v>5439</v>
      </c>
    </row>
    <row r="29" spans="2:8" ht="12.75">
      <c r="B29" s="505" t="s">
        <v>612</v>
      </c>
      <c r="C29" s="451">
        <v>12</v>
      </c>
      <c r="D29" s="451">
        <v>28</v>
      </c>
      <c r="E29" s="451">
        <v>221</v>
      </c>
      <c r="F29" s="451">
        <v>805</v>
      </c>
      <c r="G29" s="451">
        <v>997</v>
      </c>
      <c r="H29" s="451">
        <v>1343</v>
      </c>
    </row>
    <row r="30" spans="2:8" ht="13.5" thickBot="1">
      <c r="B30" s="494" t="s">
        <v>85</v>
      </c>
      <c r="C30" s="451">
        <v>5</v>
      </c>
      <c r="D30" s="451">
        <v>30</v>
      </c>
      <c r="E30" s="451">
        <v>4019</v>
      </c>
      <c r="F30" s="451">
        <v>2780</v>
      </c>
      <c r="G30" s="451">
        <v>1732</v>
      </c>
      <c r="H30" s="451">
        <v>-2</v>
      </c>
    </row>
    <row r="31" spans="2:8" ht="13.5" thickBot="1">
      <c r="B31" s="725" t="s">
        <v>613</v>
      </c>
      <c r="C31" s="726">
        <v>42</v>
      </c>
      <c r="D31" s="726">
        <v>-187</v>
      </c>
      <c r="E31" s="726">
        <v>9882</v>
      </c>
      <c r="F31" s="726">
        <v>8478</v>
      </c>
      <c r="G31" s="726">
        <v>3268</v>
      </c>
      <c r="H31" s="726">
        <v>3739</v>
      </c>
    </row>
    <row r="32" spans="2:8" ht="12.75">
      <c r="B32" s="490"/>
      <c r="C32" s="446"/>
      <c r="D32" s="446"/>
      <c r="E32" s="446"/>
      <c r="F32" s="446"/>
      <c r="G32" s="446"/>
      <c r="H32" s="446"/>
    </row>
    <row r="33" spans="2:8" ht="24">
      <c r="B33" s="494" t="s">
        <v>614</v>
      </c>
      <c r="C33" s="451">
        <v>25</v>
      </c>
      <c r="D33" s="451">
        <v>-113</v>
      </c>
      <c r="E33" s="451">
        <v>4941</v>
      </c>
      <c r="F33" s="451">
        <v>4239</v>
      </c>
      <c r="G33" s="451">
        <v>3268</v>
      </c>
      <c r="H33" s="451">
        <v>3739</v>
      </c>
    </row>
    <row r="34" spans="2:8" ht="12.75">
      <c r="B34" s="505" t="s">
        <v>615</v>
      </c>
      <c r="C34" s="456">
        <v>17</v>
      </c>
      <c r="D34" s="456">
        <v>-74</v>
      </c>
      <c r="E34" s="456">
        <v>4941</v>
      </c>
      <c r="F34" s="456">
        <v>4239</v>
      </c>
      <c r="G34" s="456">
        <v>0</v>
      </c>
      <c r="H34" s="456">
        <v>0</v>
      </c>
    </row>
    <row r="35" spans="2:8" ht="12.75">
      <c r="B35" s="494" t="s">
        <v>613</v>
      </c>
      <c r="C35" s="451">
        <v>42</v>
      </c>
      <c r="D35" s="451">
        <v>-187</v>
      </c>
      <c r="E35" s="451">
        <v>9882</v>
      </c>
      <c r="F35" s="451">
        <v>8478</v>
      </c>
      <c r="G35" s="451">
        <v>3268</v>
      </c>
      <c r="H35" s="451">
        <v>3739</v>
      </c>
    </row>
    <row r="36" spans="2:8" ht="12.75">
      <c r="B36" s="490"/>
      <c r="C36" s="446"/>
      <c r="D36" s="446"/>
      <c r="E36" s="446"/>
      <c r="F36" s="446"/>
      <c r="G36" s="446"/>
      <c r="H36" s="446"/>
    </row>
    <row r="37" spans="2:8" ht="24">
      <c r="B37" s="494" t="s">
        <v>691</v>
      </c>
      <c r="C37" s="451">
        <v>-153</v>
      </c>
      <c r="D37" s="451">
        <v>279</v>
      </c>
      <c r="E37" s="451">
        <v>0</v>
      </c>
      <c r="F37" s="451">
        <v>0</v>
      </c>
      <c r="G37" s="451">
        <v>215</v>
      </c>
      <c r="H37" s="451">
        <v>596</v>
      </c>
    </row>
    <row r="38" spans="2:8" ht="24.75" thickBot="1">
      <c r="B38" s="496" t="s">
        <v>692</v>
      </c>
      <c r="C38" s="451">
        <v>-99</v>
      </c>
      <c r="D38" s="451">
        <v>181</v>
      </c>
      <c r="E38" s="451">
        <v>0</v>
      </c>
      <c r="F38" s="451">
        <v>0</v>
      </c>
      <c r="G38" s="451">
        <v>0</v>
      </c>
      <c r="H38" s="451">
        <v>0</v>
      </c>
    </row>
    <row r="39" spans="2:8" ht="13.5" thickBot="1">
      <c r="B39" s="725" t="s">
        <v>693</v>
      </c>
      <c r="C39" s="726">
        <v>-252</v>
      </c>
      <c r="D39" s="726">
        <v>460</v>
      </c>
      <c r="E39" s="726">
        <v>0</v>
      </c>
      <c r="F39" s="726">
        <v>0</v>
      </c>
      <c r="G39" s="726">
        <v>215</v>
      </c>
      <c r="H39" s="726">
        <v>596</v>
      </c>
    </row>
    <row r="40" spans="2:8" ht="12.75">
      <c r="B40" s="490"/>
      <c r="C40" s="446"/>
      <c r="D40" s="446"/>
      <c r="E40" s="446"/>
      <c r="F40" s="446"/>
      <c r="G40" s="446"/>
      <c r="H40" s="446"/>
    </row>
    <row r="41" spans="2:8" ht="24">
      <c r="B41" s="494" t="s">
        <v>616</v>
      </c>
      <c r="C41" s="451">
        <v>-128</v>
      </c>
      <c r="D41" s="451">
        <v>166</v>
      </c>
      <c r="E41" s="451">
        <v>4941</v>
      </c>
      <c r="F41" s="451">
        <v>4239</v>
      </c>
      <c r="G41" s="451">
        <v>3483</v>
      </c>
      <c r="H41" s="451">
        <v>4335</v>
      </c>
    </row>
    <row r="42" spans="2:8" ht="24.75" thickBot="1">
      <c r="B42" s="505" t="s">
        <v>617</v>
      </c>
      <c r="C42" s="451">
        <v>-82</v>
      </c>
      <c r="D42" s="451">
        <v>107</v>
      </c>
      <c r="E42" s="451">
        <v>4941</v>
      </c>
      <c r="F42" s="451">
        <v>4239</v>
      </c>
      <c r="G42" s="451">
        <v>0</v>
      </c>
      <c r="H42" s="451">
        <v>0</v>
      </c>
    </row>
    <row r="43" spans="2:8" ht="13.5" thickBot="1">
      <c r="B43" s="725" t="s">
        <v>618</v>
      </c>
      <c r="C43" s="726">
        <v>-210</v>
      </c>
      <c r="D43" s="726">
        <v>273</v>
      </c>
      <c r="E43" s="726">
        <v>9882</v>
      </c>
      <c r="F43" s="726">
        <v>8478</v>
      </c>
      <c r="G43" s="726">
        <v>3483</v>
      </c>
      <c r="H43" s="726">
        <v>4335</v>
      </c>
    </row>
    <row r="44" spans="2:8" ht="12.75">
      <c r="B44" s="490"/>
      <c r="C44" s="446"/>
      <c r="D44" s="446"/>
      <c r="E44" s="446"/>
      <c r="F44" s="446"/>
      <c r="G44" s="446"/>
      <c r="H44" s="446"/>
    </row>
    <row r="45" spans="2:8" ht="12.75">
      <c r="B45" s="494" t="s">
        <v>619</v>
      </c>
      <c r="C45" s="451">
        <v>226</v>
      </c>
      <c r="D45" s="451">
        <v>241</v>
      </c>
      <c r="E45" s="451">
        <v>8000</v>
      </c>
      <c r="F45" s="451">
        <v>4100</v>
      </c>
      <c r="G45" s="451">
        <v>0</v>
      </c>
      <c r="H45" s="451">
        <v>0</v>
      </c>
    </row>
    <row r="46" spans="2:8" ht="12.75">
      <c r="B46" s="494"/>
      <c r="C46" s="451"/>
      <c r="D46" s="451"/>
      <c r="E46" s="451"/>
      <c r="F46" s="451"/>
      <c r="G46" s="451"/>
      <c r="H46" s="451"/>
    </row>
    <row r="47" spans="2:8" ht="24">
      <c r="B47" s="494" t="s">
        <v>620</v>
      </c>
      <c r="C47" s="451">
        <v>433</v>
      </c>
      <c r="D47" s="451">
        <v>881</v>
      </c>
      <c r="E47" s="451">
        <v>10088</v>
      </c>
      <c r="F47" s="451">
        <v>11645</v>
      </c>
      <c r="G47" s="451">
        <v>4833</v>
      </c>
      <c r="H47" s="451">
        <v>3215</v>
      </c>
    </row>
    <row r="48" spans="2:8" ht="13.5" thickBot="1">
      <c r="B48" s="496" t="s">
        <v>621</v>
      </c>
      <c r="C48" s="451">
        <v>-112</v>
      </c>
      <c r="D48" s="451">
        <v>-84</v>
      </c>
      <c r="E48" s="451">
        <v>-3715</v>
      </c>
      <c r="F48" s="451">
        <v>1801</v>
      </c>
      <c r="G48" s="451">
        <v>-3242</v>
      </c>
      <c r="H48" s="451">
        <v>-2818</v>
      </c>
    </row>
    <row r="49" spans="2:8" ht="24.75" thickBot="1">
      <c r="B49" s="725" t="s">
        <v>622</v>
      </c>
      <c r="C49" s="726">
        <v>-574</v>
      </c>
      <c r="D49" s="726">
        <v>-612</v>
      </c>
      <c r="E49" s="726">
        <v>-16000</v>
      </c>
      <c r="F49" s="726">
        <v>-8200</v>
      </c>
      <c r="G49" s="726">
        <v>28</v>
      </c>
      <c r="H49" s="726">
        <v>-221</v>
      </c>
    </row>
    <row r="50" spans="2:8" ht="13.5" thickBot="1">
      <c r="B50" s="490"/>
      <c r="C50" s="446"/>
      <c r="D50" s="446"/>
      <c r="E50" s="446"/>
      <c r="F50" s="446"/>
      <c r="G50" s="446"/>
      <c r="H50" s="446"/>
    </row>
    <row r="51" spans="2:8" ht="13.5" thickBot="1">
      <c r="B51" s="725" t="s">
        <v>623</v>
      </c>
      <c r="C51" s="726">
        <v>-253</v>
      </c>
      <c r="D51" s="726">
        <v>185</v>
      </c>
      <c r="E51" s="726">
        <v>-9627</v>
      </c>
      <c r="F51" s="726">
        <v>5246</v>
      </c>
      <c r="G51" s="726">
        <v>1619</v>
      </c>
      <c r="H51" s="726">
        <v>176</v>
      </c>
    </row>
    <row r="52" spans="2:8" ht="6" customHeight="1">
      <c r="B52" s="727"/>
      <c r="C52" s="728"/>
      <c r="D52" s="729"/>
      <c r="E52" s="730"/>
      <c r="F52" s="730"/>
      <c r="G52" s="727"/>
      <c r="H52" s="727"/>
    </row>
  </sheetData>
  <sheetProtection/>
  <mergeCells count="6">
    <mergeCell ref="D4:E4"/>
    <mergeCell ref="F4:G4"/>
    <mergeCell ref="H4:I4"/>
    <mergeCell ref="C16:D16"/>
    <mergeCell ref="E16:F16"/>
    <mergeCell ref="G16:H1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D25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1" width="9.28125" style="112" customWidth="1"/>
    <col min="2" max="2" width="54.7109375" style="112" customWidth="1"/>
    <col min="3" max="4" width="12.7109375" style="112" customWidth="1"/>
    <col min="5" max="5" width="0.5625" style="112" customWidth="1"/>
    <col min="6" max="16384" width="9.140625" style="112" customWidth="1"/>
  </cols>
  <sheetData>
    <row r="2" ht="15.75">
      <c r="B2" s="360" t="s">
        <v>514</v>
      </c>
    </row>
    <row r="3" ht="13.5">
      <c r="B3" s="168"/>
    </row>
    <row r="5" spans="2:4" ht="12.75">
      <c r="B5" s="646" t="s">
        <v>73</v>
      </c>
      <c r="C5" s="122" t="s">
        <v>696</v>
      </c>
      <c r="D5" s="122" t="s">
        <v>627</v>
      </c>
    </row>
    <row r="6" spans="2:4" ht="12.75">
      <c r="B6" s="13" t="s">
        <v>371</v>
      </c>
      <c r="C6" s="63">
        <v>93661</v>
      </c>
      <c r="D6" s="151">
        <v>121892</v>
      </c>
    </row>
    <row r="7" spans="2:4" ht="12.75">
      <c r="B7" s="16" t="s">
        <v>409</v>
      </c>
      <c r="C7" s="63">
        <v>3950</v>
      </c>
      <c r="D7" s="63">
        <v>3949</v>
      </c>
    </row>
    <row r="8" spans="2:4" ht="12.75">
      <c r="B8" s="13" t="s">
        <v>103</v>
      </c>
      <c r="C8" s="63">
        <v>0</v>
      </c>
      <c r="D8" s="151">
        <v>17</v>
      </c>
    </row>
    <row r="9" spans="2:4" ht="12.75">
      <c r="B9" s="90" t="s">
        <v>104</v>
      </c>
      <c r="C9" s="91">
        <v>97611</v>
      </c>
      <c r="D9" s="91">
        <v>125858</v>
      </c>
    </row>
    <row r="10" spans="2:4" ht="12.75">
      <c r="B10" s="92" t="s">
        <v>278</v>
      </c>
      <c r="C10" s="150">
        <v>1931</v>
      </c>
      <c r="D10" s="150">
        <v>2369</v>
      </c>
    </row>
    <row r="11" spans="2:4" ht="12.75">
      <c r="B11" s="13" t="s">
        <v>4</v>
      </c>
      <c r="C11" s="63">
        <v>11005</v>
      </c>
      <c r="D11" s="151">
        <v>17843</v>
      </c>
    </row>
    <row r="12" spans="2:4" ht="12.75">
      <c r="B12" s="13" t="s">
        <v>5</v>
      </c>
      <c r="C12" s="63">
        <v>137203</v>
      </c>
      <c r="D12" s="151">
        <v>74445</v>
      </c>
    </row>
    <row r="13" spans="2:4" ht="12.75">
      <c r="B13" s="13" t="s">
        <v>6</v>
      </c>
      <c r="C13" s="63">
        <v>399.8348730686</v>
      </c>
      <c r="D13" s="151">
        <v>325.4061348309895</v>
      </c>
    </row>
    <row r="14" spans="2:4" ht="12.75">
      <c r="B14" s="92" t="s">
        <v>9</v>
      </c>
      <c r="C14" s="91">
        <v>148607.8348730686</v>
      </c>
      <c r="D14" s="91">
        <v>92613.40613483099</v>
      </c>
    </row>
    <row r="15" spans="2:4" ht="12.75">
      <c r="B15" s="92" t="s">
        <v>10</v>
      </c>
      <c r="C15" s="91">
        <v>49065.83487306861</v>
      </c>
      <c r="D15" s="91">
        <v>-35613.59386516901</v>
      </c>
    </row>
    <row r="16" spans="2:4" ht="12.75">
      <c r="B16" s="13" t="s">
        <v>11</v>
      </c>
      <c r="C16" s="63">
        <v>48291</v>
      </c>
      <c r="D16" s="151">
        <v>141080</v>
      </c>
    </row>
    <row r="17" spans="2:4" ht="12.75">
      <c r="B17" s="13" t="s">
        <v>12</v>
      </c>
      <c r="C17" s="63">
        <v>200216</v>
      </c>
      <c r="D17" s="151">
        <v>208869</v>
      </c>
    </row>
    <row r="18" spans="2:4" ht="12.75">
      <c r="B18" s="13" t="s">
        <v>13</v>
      </c>
      <c r="C18" s="63">
        <v>17240</v>
      </c>
      <c r="D18" s="151">
        <v>21109.831749362398</v>
      </c>
    </row>
    <row r="19" spans="2:4" ht="12.75">
      <c r="B19" s="13" t="s">
        <v>624</v>
      </c>
      <c r="C19" s="63">
        <v>0</v>
      </c>
      <c r="D19" s="151">
        <v>0</v>
      </c>
    </row>
    <row r="20" spans="2:4" ht="12.75">
      <c r="B20" s="92" t="s">
        <v>625</v>
      </c>
      <c r="C20" s="91">
        <v>265747</v>
      </c>
      <c r="D20" s="91">
        <v>371058.8317493624</v>
      </c>
    </row>
    <row r="21" spans="2:4" ht="12.75">
      <c r="B21" s="92" t="s">
        <v>626</v>
      </c>
      <c r="C21" s="91">
        <v>314813</v>
      </c>
      <c r="D21" s="91">
        <v>335445.2378841934</v>
      </c>
    </row>
    <row r="22" spans="2:4" ht="12.75">
      <c r="B22" s="13"/>
      <c r="C22" s="63"/>
      <c r="D22" s="151"/>
    </row>
    <row r="23" spans="2:4" ht="12.75">
      <c r="B23" s="13" t="s">
        <v>694</v>
      </c>
      <c r="C23" s="63">
        <v>15770.43</v>
      </c>
      <c r="D23" s="151">
        <v>13156.3</v>
      </c>
    </row>
    <row r="24" spans="2:4" ht="38.25">
      <c r="B24" s="149" t="s">
        <v>41</v>
      </c>
      <c r="C24" s="91">
        <v>299042.57</v>
      </c>
      <c r="D24" s="91">
        <v>322288.93788419344</v>
      </c>
    </row>
    <row r="25" spans="2:4" ht="6" customHeight="1">
      <c r="B25" s="16"/>
      <c r="C25" s="93"/>
      <c r="D25" s="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1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9.28125" style="112" customWidth="1"/>
    <col min="2" max="2" width="60.7109375" style="112" customWidth="1"/>
    <col min="3" max="4" width="13.7109375" style="112" customWidth="1"/>
    <col min="5" max="5" width="0.5625" style="16" customWidth="1"/>
    <col min="6" max="16384" width="9.140625" style="112" customWidth="1"/>
  </cols>
  <sheetData>
    <row r="2" ht="13.5" customHeight="1">
      <c r="B2" s="360" t="s">
        <v>53</v>
      </c>
    </row>
    <row r="3" spans="2:4" ht="13.5" customHeight="1">
      <c r="B3" s="142" t="s">
        <v>73</v>
      </c>
      <c r="D3" s="142"/>
    </row>
    <row r="4" spans="2:4" ht="13.5" customHeight="1">
      <c r="B4" s="142"/>
      <c r="D4" s="142"/>
    </row>
    <row r="5" spans="2:4" ht="12.75">
      <c r="B5" s="402"/>
      <c r="C5" s="415">
        <v>2016</v>
      </c>
      <c r="D5" s="415">
        <v>2015</v>
      </c>
    </row>
    <row r="6" spans="2:4" ht="12.75">
      <c r="B6" s="373" t="s">
        <v>305</v>
      </c>
      <c r="C6" s="416"/>
      <c r="D6" s="416"/>
    </row>
    <row r="7" spans="2:4" ht="12.75">
      <c r="B7" s="373" t="s">
        <v>22</v>
      </c>
      <c r="C7" s="417">
        <v>9336</v>
      </c>
      <c r="D7" s="418">
        <v>1120</v>
      </c>
    </row>
    <row r="8" spans="2:4" ht="12.75">
      <c r="B8" s="419" t="s">
        <v>521</v>
      </c>
      <c r="C8" s="420"/>
      <c r="D8" s="421"/>
    </row>
    <row r="9" spans="2:4" ht="12.75">
      <c r="B9" s="373" t="s">
        <v>306</v>
      </c>
      <c r="C9" s="417">
        <v>4659</v>
      </c>
      <c r="D9" s="418">
        <v>3931</v>
      </c>
    </row>
    <row r="10" spans="2:4" ht="12.75">
      <c r="B10" s="373" t="s">
        <v>359</v>
      </c>
      <c r="C10" s="377">
        <v>78569</v>
      </c>
      <c r="D10" s="418">
        <v>64751</v>
      </c>
    </row>
    <row r="11" spans="2:4" ht="12.75">
      <c r="B11" s="373" t="s">
        <v>403</v>
      </c>
      <c r="C11" s="417">
        <v>248</v>
      </c>
      <c r="D11" s="418">
        <v>642</v>
      </c>
    </row>
    <row r="12" spans="2:4" ht="12.75">
      <c r="B12" s="272" t="s">
        <v>522</v>
      </c>
      <c r="C12" s="422">
        <v>0</v>
      </c>
      <c r="D12" s="423">
        <v>8</v>
      </c>
    </row>
    <row r="13" spans="2:4" ht="12.75" hidden="1">
      <c r="B13" s="272" t="s">
        <v>523</v>
      </c>
      <c r="C13" s="422">
        <v>0</v>
      </c>
      <c r="D13" s="423">
        <v>0</v>
      </c>
    </row>
    <row r="14" spans="2:4" ht="12.75">
      <c r="B14" s="272" t="s">
        <v>524</v>
      </c>
      <c r="C14" s="422">
        <v>3467</v>
      </c>
      <c r="D14" s="422">
        <v>10910</v>
      </c>
    </row>
    <row r="15" spans="2:4" ht="12.75">
      <c r="B15" s="272" t="s">
        <v>525</v>
      </c>
      <c r="C15" s="424">
        <v>3466</v>
      </c>
      <c r="D15" s="424">
        <v>3150</v>
      </c>
    </row>
    <row r="16" spans="2:4" ht="12.75">
      <c r="B16" s="272" t="s">
        <v>628</v>
      </c>
      <c r="C16" s="425">
        <v>-4410</v>
      </c>
      <c r="D16" s="425">
        <v>-10510</v>
      </c>
    </row>
    <row r="17" spans="2:4" ht="12.75">
      <c r="B17" s="272" t="s">
        <v>526</v>
      </c>
      <c r="C17" s="422">
        <v>0</v>
      </c>
      <c r="D17" s="422">
        <v>-1450</v>
      </c>
    </row>
    <row r="18" spans="2:4" ht="12.75">
      <c r="B18" s="385" t="s">
        <v>331</v>
      </c>
      <c r="C18" s="422"/>
      <c r="D18" s="426"/>
    </row>
    <row r="19" spans="2:4" ht="12.75">
      <c r="B19" s="371" t="s">
        <v>332</v>
      </c>
      <c r="C19" s="425">
        <v>-698</v>
      </c>
      <c r="D19" s="427">
        <v>-1597</v>
      </c>
    </row>
    <row r="20" spans="2:4" ht="12.75">
      <c r="B20" s="373" t="s">
        <v>484</v>
      </c>
      <c r="C20" s="417">
        <v>0</v>
      </c>
      <c r="D20" s="418">
        <v>0</v>
      </c>
    </row>
    <row r="21" spans="2:4" ht="12.75" hidden="1">
      <c r="B21" s="373" t="s">
        <v>700</v>
      </c>
      <c r="C21" s="417">
        <v>0</v>
      </c>
      <c r="D21" s="418">
        <v>0</v>
      </c>
    </row>
    <row r="22" spans="2:4" ht="12.75" hidden="1">
      <c r="B22" s="373" t="s">
        <v>701</v>
      </c>
      <c r="C22" s="417">
        <v>0</v>
      </c>
      <c r="D22" s="431">
        <v>0</v>
      </c>
    </row>
    <row r="23" spans="2:4" ht="12.75">
      <c r="B23" s="373" t="s">
        <v>307</v>
      </c>
      <c r="C23" s="417">
        <v>16154</v>
      </c>
      <c r="D23" s="428">
        <v>-16350</v>
      </c>
    </row>
    <row r="24" spans="2:4" ht="12.75">
      <c r="B24" s="373" t="s">
        <v>308</v>
      </c>
      <c r="C24" s="417">
        <v>132</v>
      </c>
      <c r="D24" s="424">
        <v>-717</v>
      </c>
    </row>
    <row r="25" spans="2:4" ht="12.75">
      <c r="B25" s="373" t="s">
        <v>309</v>
      </c>
      <c r="C25" s="417">
        <v>-2057</v>
      </c>
      <c r="D25" s="424">
        <v>-4199</v>
      </c>
    </row>
    <row r="26" spans="2:4" ht="13.5" thickBot="1">
      <c r="B26" s="379" t="s">
        <v>310</v>
      </c>
      <c r="C26" s="429">
        <v>14542</v>
      </c>
      <c r="D26" s="430">
        <v>1896.3562079799935</v>
      </c>
    </row>
    <row r="27" spans="2:4" ht="12.75">
      <c r="B27" s="371" t="s">
        <v>311</v>
      </c>
      <c r="C27" s="863">
        <v>123408</v>
      </c>
      <c r="D27" s="427">
        <v>51585.356207979996</v>
      </c>
    </row>
    <row r="28" spans="2:4" ht="12.75">
      <c r="B28" s="373" t="s">
        <v>312</v>
      </c>
      <c r="C28" s="417"/>
      <c r="D28" s="418"/>
    </row>
    <row r="29" spans="2:4" ht="12.75" hidden="1">
      <c r="B29" s="373" t="s">
        <v>702</v>
      </c>
      <c r="C29" s="417">
        <v>0</v>
      </c>
      <c r="D29" s="418">
        <v>0</v>
      </c>
    </row>
    <row r="30" spans="2:4" ht="25.5" hidden="1">
      <c r="B30" s="541" t="s">
        <v>703</v>
      </c>
      <c r="C30" s="417">
        <v>0</v>
      </c>
      <c r="D30" s="418">
        <v>0</v>
      </c>
    </row>
    <row r="31" spans="2:4" ht="12.75" hidden="1">
      <c r="B31" s="864" t="s">
        <v>704</v>
      </c>
      <c r="C31" s="417">
        <v>0</v>
      </c>
      <c r="D31" s="418">
        <v>0</v>
      </c>
    </row>
    <row r="32" spans="2:4" ht="12.75">
      <c r="B32" s="373" t="s">
        <v>313</v>
      </c>
      <c r="C32" s="417">
        <v>-58763</v>
      </c>
      <c r="D32" s="418">
        <v>-51266</v>
      </c>
    </row>
    <row r="33" spans="2:4" ht="12.75">
      <c r="B33" s="373" t="s">
        <v>314</v>
      </c>
      <c r="C33" s="417">
        <v>-30298</v>
      </c>
      <c r="D33" s="418">
        <v>-30377</v>
      </c>
    </row>
    <row r="34" spans="2:4" ht="12.75">
      <c r="B34" s="373" t="s">
        <v>315</v>
      </c>
      <c r="C34" s="417">
        <v>17</v>
      </c>
      <c r="D34" s="418">
        <v>3005</v>
      </c>
    </row>
    <row r="35" spans="2:4" ht="12.75">
      <c r="B35" s="373" t="s">
        <v>317</v>
      </c>
      <c r="C35" s="417">
        <v>0</v>
      </c>
      <c r="D35" s="418">
        <v>0</v>
      </c>
    </row>
    <row r="36" spans="2:4" ht="12.75">
      <c r="B36" s="373" t="s">
        <v>318</v>
      </c>
      <c r="C36" s="417">
        <v>970</v>
      </c>
      <c r="D36" s="418">
        <v>1857</v>
      </c>
    </row>
    <row r="37" spans="2:4" ht="13.5" thickBot="1">
      <c r="B37" s="379" t="s">
        <v>319</v>
      </c>
      <c r="C37" s="429">
        <v>59</v>
      </c>
      <c r="D37" s="430">
        <v>768</v>
      </c>
    </row>
    <row r="38" spans="2:4" ht="13.5" hidden="1" thickBot="1">
      <c r="B38" s="379" t="s">
        <v>705</v>
      </c>
      <c r="C38" s="429">
        <v>0</v>
      </c>
      <c r="D38" s="430">
        <v>0</v>
      </c>
    </row>
    <row r="39" spans="2:4" ht="12.75">
      <c r="B39" s="371" t="s">
        <v>320</v>
      </c>
      <c r="C39" s="863">
        <v>-88015</v>
      </c>
      <c r="D39" s="427">
        <v>-76013</v>
      </c>
    </row>
    <row r="40" spans="2:4" ht="12.75">
      <c r="B40" s="373" t="s">
        <v>321</v>
      </c>
      <c r="C40" s="417"/>
      <c r="D40" s="418"/>
    </row>
    <row r="41" spans="2:4" ht="12.75">
      <c r="B41" s="373" t="s">
        <v>61</v>
      </c>
      <c r="C41" s="377">
        <v>173</v>
      </c>
      <c r="D41" s="431">
        <v>82</v>
      </c>
    </row>
    <row r="42" spans="2:4" ht="12.75">
      <c r="B42" s="373" t="s">
        <v>272</v>
      </c>
      <c r="C42" s="417">
        <v>766</v>
      </c>
      <c r="D42" s="418">
        <v>145</v>
      </c>
    </row>
    <row r="43" spans="2:4" ht="12.75">
      <c r="B43" s="432" t="s">
        <v>48</v>
      </c>
      <c r="C43" s="417">
        <v>0</v>
      </c>
      <c r="D43" s="418">
        <v>0</v>
      </c>
    </row>
    <row r="44" spans="2:4" ht="12.75">
      <c r="B44" s="373" t="s">
        <v>323</v>
      </c>
      <c r="C44" s="417">
        <v>-8230</v>
      </c>
      <c r="D44" s="418">
        <v>-4341</v>
      </c>
    </row>
    <row r="45" spans="2:4" ht="12.75">
      <c r="B45" s="373" t="s">
        <v>324</v>
      </c>
      <c r="C45" s="424">
        <v>0</v>
      </c>
      <c r="D45" s="418">
        <v>0</v>
      </c>
    </row>
    <row r="46" spans="2:4" ht="12.75">
      <c r="B46" s="373" t="s">
        <v>325</v>
      </c>
      <c r="C46" s="417">
        <v>-46638</v>
      </c>
      <c r="D46" s="418">
        <v>17933</v>
      </c>
    </row>
    <row r="47" spans="2:4" ht="13.5" thickBot="1">
      <c r="B47" s="379" t="s">
        <v>326</v>
      </c>
      <c r="C47" s="429">
        <v>1384</v>
      </c>
      <c r="D47" s="430">
        <v>1239</v>
      </c>
    </row>
    <row r="48" spans="2:4" ht="13.5" hidden="1" thickBot="1">
      <c r="B48" s="865"/>
      <c r="C48" s="866"/>
      <c r="D48" s="866"/>
    </row>
    <row r="49" spans="2:4" ht="13.5" thickBot="1">
      <c r="B49" s="379" t="s">
        <v>327</v>
      </c>
      <c r="C49" s="430">
        <v>-52545</v>
      </c>
      <c r="D49" s="430">
        <v>15058</v>
      </c>
    </row>
    <row r="50" spans="2:4" ht="13.5" thickBot="1">
      <c r="B50" s="433" t="s">
        <v>328</v>
      </c>
      <c r="C50" s="429">
        <v>-17152</v>
      </c>
      <c r="D50" s="430">
        <v>-9369.643792020004</v>
      </c>
    </row>
    <row r="51" spans="2:4" ht="12.75">
      <c r="B51" s="371" t="s">
        <v>329</v>
      </c>
      <c r="C51" s="863">
        <v>104050</v>
      </c>
      <c r="D51" s="427">
        <v>110605.75</v>
      </c>
    </row>
    <row r="52" spans="2:4" ht="12.75">
      <c r="B52" s="402" t="s">
        <v>330</v>
      </c>
      <c r="C52" s="434">
        <v>-17152</v>
      </c>
      <c r="D52" s="435">
        <v>-9369.643792020004</v>
      </c>
    </row>
    <row r="53" spans="2:4" ht="13.5" thickBot="1">
      <c r="B53" s="379" t="s">
        <v>174</v>
      </c>
      <c r="C53" s="429">
        <v>-4242</v>
      </c>
      <c r="D53" s="430">
        <v>2813.7000000000007</v>
      </c>
    </row>
    <row r="54" spans="2:4" ht="13.5" thickBot="1">
      <c r="B54" s="436" t="s">
        <v>337</v>
      </c>
      <c r="C54" s="430">
        <v>82656</v>
      </c>
      <c r="D54" s="430">
        <v>104049.80620798</v>
      </c>
    </row>
    <row r="55" spans="2:4" ht="5.25" customHeight="1">
      <c r="B55" s="437"/>
      <c r="C55" s="867"/>
      <c r="D55" s="868"/>
    </row>
    <row r="56" spans="2:4" ht="12.75">
      <c r="B56" s="437"/>
      <c r="C56" s="438"/>
      <c r="D56" s="439"/>
    </row>
    <row r="57" spans="2:4" ht="12.75">
      <c r="B57" s="111" t="s">
        <v>393</v>
      </c>
      <c r="C57" s="440"/>
      <c r="D57" s="441"/>
    </row>
    <row r="58" spans="2:4" ht="12.75">
      <c r="B58" s="442" t="s">
        <v>394</v>
      </c>
      <c r="C58" s="418">
        <v>-13522.750490649723</v>
      </c>
      <c r="D58" s="418">
        <v>-14656.900604307088</v>
      </c>
    </row>
    <row r="59" spans="2:4" ht="12.75">
      <c r="B59" s="442" t="s">
        <v>395</v>
      </c>
      <c r="C59" s="418">
        <v>-28968.9168758554</v>
      </c>
      <c r="D59" s="418">
        <v>-30404.649879040197</v>
      </c>
    </row>
    <row r="60" spans="2:4" ht="12.75">
      <c r="B60" s="442" t="s">
        <v>396</v>
      </c>
      <c r="C60" s="418">
        <v>3852.0547066674</v>
      </c>
      <c r="D60" s="418">
        <v>1806.2188530683002</v>
      </c>
    </row>
    <row r="61" spans="2:4" ht="5.25" customHeight="1">
      <c r="B61" s="437"/>
      <c r="C61" s="867"/>
      <c r="D61" s="86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1"/>
  <sheetViews>
    <sheetView showGridLines="0" zoomScalePageLayoutView="0" workbookViewId="0" topLeftCell="A13">
      <selection activeCell="B27" sqref="B27"/>
    </sheetView>
  </sheetViews>
  <sheetFormatPr defaultColWidth="9.140625" defaultRowHeight="13.5" customHeight="1" outlineLevelRow="1"/>
  <cols>
    <col min="1" max="1" width="8.7109375" style="0" customWidth="1"/>
    <col min="2" max="2" width="27.8515625" style="0" customWidth="1"/>
    <col min="3" max="8" width="9.7109375" style="0" customWidth="1"/>
    <col min="9" max="10" width="0.5625" style="869" customWidth="1"/>
    <col min="11" max="13" width="9.140625" style="870" customWidth="1"/>
    <col min="14" max="15" width="11.140625" style="871" bestFit="1" customWidth="1"/>
    <col min="16" max="16" width="5.7109375" style="871" customWidth="1"/>
    <col min="17" max="17" width="11.140625" style="871" bestFit="1" customWidth="1"/>
    <col min="18" max="18" width="9.140625" style="871" customWidth="1"/>
    <col min="19" max="19" width="12.140625" style="871" bestFit="1" customWidth="1"/>
    <col min="20" max="16384" width="9.140625" style="870" customWidth="1"/>
  </cols>
  <sheetData>
    <row r="1" ht="12.75"/>
    <row r="2" spans="2:11" ht="21.75" customHeight="1">
      <c r="B2" s="872" t="s">
        <v>54</v>
      </c>
      <c r="C2" s="873"/>
      <c r="D2" s="873"/>
      <c r="E2" s="873"/>
      <c r="F2" s="873"/>
      <c r="G2" s="873"/>
      <c r="H2" s="873"/>
      <c r="I2" s="874"/>
      <c r="J2" s="874"/>
      <c r="K2" s="874"/>
    </row>
    <row r="3" spans="2:11" ht="12.75">
      <c r="B3" s="873"/>
      <c r="C3" s="873"/>
      <c r="D3" s="873"/>
      <c r="E3" s="873"/>
      <c r="F3" s="873"/>
      <c r="G3" s="875"/>
      <c r="H3" s="875"/>
      <c r="I3" s="874"/>
      <c r="J3" s="874"/>
      <c r="K3" s="874"/>
    </row>
    <row r="4" spans="2:11" ht="12.75" customHeight="1">
      <c r="B4" s="140"/>
      <c r="C4" s="767" t="s">
        <v>351</v>
      </c>
      <c r="D4" s="768"/>
      <c r="E4" s="768"/>
      <c r="F4" s="769"/>
      <c r="G4" s="356" t="s">
        <v>44</v>
      </c>
      <c r="H4" s="356" t="s">
        <v>147</v>
      </c>
      <c r="I4" s="874"/>
      <c r="J4" s="874"/>
      <c r="K4" s="874"/>
    </row>
    <row r="5" spans="1:11" ht="12.75">
      <c r="A5" s="876"/>
      <c r="B5" s="770"/>
      <c r="C5" s="772" t="s">
        <v>43</v>
      </c>
      <c r="D5" s="772" t="s">
        <v>42</v>
      </c>
      <c r="E5" s="772" t="s">
        <v>340</v>
      </c>
      <c r="F5" s="772" t="s">
        <v>147</v>
      </c>
      <c r="G5" s="765"/>
      <c r="H5" s="765"/>
      <c r="I5" s="874"/>
      <c r="J5" s="874"/>
      <c r="K5" s="874"/>
    </row>
    <row r="6" spans="1:11" ht="12.75">
      <c r="A6" s="876"/>
      <c r="B6" s="771"/>
      <c r="C6" s="773"/>
      <c r="D6" s="773"/>
      <c r="E6" s="773"/>
      <c r="F6" s="773"/>
      <c r="G6" s="766"/>
      <c r="H6" s="766"/>
      <c r="I6" s="874"/>
      <c r="J6" s="874"/>
      <c r="K6" s="874"/>
    </row>
    <row r="7" spans="2:11" ht="13.5" thickBot="1">
      <c r="B7" s="443" t="s">
        <v>528</v>
      </c>
      <c r="C7" s="444">
        <v>61631</v>
      </c>
      <c r="D7" s="444">
        <v>95948</v>
      </c>
      <c r="E7" s="444">
        <v>3639</v>
      </c>
      <c r="F7" s="444">
        <v>161218</v>
      </c>
      <c r="G7" s="444">
        <v>19568</v>
      </c>
      <c r="H7" s="444">
        <v>180786</v>
      </c>
      <c r="I7" s="874"/>
      <c r="J7" s="874"/>
      <c r="K7" s="874"/>
    </row>
    <row r="8" spans="2:11" ht="15" customHeight="1">
      <c r="B8" s="734" t="s">
        <v>342</v>
      </c>
      <c r="C8" s="446">
        <v>50</v>
      </c>
      <c r="D8" s="446">
        <v>95</v>
      </c>
      <c r="E8" s="446">
        <v>0</v>
      </c>
      <c r="F8" s="446">
        <v>145</v>
      </c>
      <c r="G8" s="446">
        <v>82</v>
      </c>
      <c r="H8" s="446">
        <v>227</v>
      </c>
      <c r="I8" s="874"/>
      <c r="J8" s="874"/>
      <c r="K8" s="874"/>
    </row>
    <row r="9" spans="2:11" ht="12.75">
      <c r="B9" s="733" t="s">
        <v>629</v>
      </c>
      <c r="C9" s="447"/>
      <c r="D9" s="447"/>
      <c r="E9" s="447"/>
      <c r="F9" s="447"/>
      <c r="G9" s="447"/>
      <c r="H9" s="447"/>
      <c r="I9" s="874"/>
      <c r="J9" s="874"/>
      <c r="K9" s="874"/>
    </row>
    <row r="10" spans="2:11" ht="12.75">
      <c r="B10" s="733" t="s">
        <v>346</v>
      </c>
      <c r="C10" s="447">
        <v>0</v>
      </c>
      <c r="D10" s="447">
        <v>300</v>
      </c>
      <c r="E10" s="447">
        <v>-300</v>
      </c>
      <c r="F10" s="447">
        <v>0</v>
      </c>
      <c r="G10" s="447">
        <v>0</v>
      </c>
      <c r="H10" s="447">
        <v>0</v>
      </c>
      <c r="I10" s="874"/>
      <c r="J10" s="874"/>
      <c r="K10" s="874"/>
    </row>
    <row r="11" spans="2:11" ht="12.75">
      <c r="B11" s="733" t="s">
        <v>347</v>
      </c>
      <c r="C11" s="447">
        <v>0</v>
      </c>
      <c r="D11" s="447">
        <v>0</v>
      </c>
      <c r="E11" s="447">
        <v>0</v>
      </c>
      <c r="F11" s="447">
        <v>0</v>
      </c>
      <c r="G11" s="447">
        <v>-4341</v>
      </c>
      <c r="H11" s="447">
        <v>-4341</v>
      </c>
      <c r="I11" s="879"/>
      <c r="J11" s="879"/>
      <c r="K11" s="879"/>
    </row>
    <row r="12" spans="2:11" ht="12.75">
      <c r="B12" s="877" t="s">
        <v>348</v>
      </c>
      <c r="C12" s="446">
        <v>0</v>
      </c>
      <c r="D12" s="446">
        <v>3339</v>
      </c>
      <c r="E12" s="446">
        <v>-3339</v>
      </c>
      <c r="F12" s="446">
        <v>0</v>
      </c>
      <c r="G12" s="446">
        <v>0</v>
      </c>
      <c r="H12" s="446">
        <v>0</v>
      </c>
      <c r="I12" s="879"/>
      <c r="J12" s="879"/>
      <c r="K12" s="879"/>
    </row>
    <row r="13" spans="2:8" ht="15" customHeight="1">
      <c r="B13" s="732" t="s">
        <v>402</v>
      </c>
      <c r="C13" s="731">
        <v>0</v>
      </c>
      <c r="D13" s="446">
        <v>642</v>
      </c>
      <c r="E13" s="731">
        <v>0</v>
      </c>
      <c r="F13" s="446">
        <v>642</v>
      </c>
      <c r="G13" s="446">
        <v>0</v>
      </c>
      <c r="H13" s="446">
        <v>642</v>
      </c>
    </row>
    <row r="14" spans="2:11" ht="24">
      <c r="B14" s="732" t="s">
        <v>630</v>
      </c>
      <c r="C14" s="446">
        <v>0</v>
      </c>
      <c r="D14" s="446">
        <v>9090</v>
      </c>
      <c r="E14" s="446">
        <v>0</v>
      </c>
      <c r="F14" s="446">
        <v>9090</v>
      </c>
      <c r="G14" s="446">
        <v>0</v>
      </c>
      <c r="H14" s="446">
        <v>9090</v>
      </c>
      <c r="I14" s="879"/>
      <c r="J14" s="879"/>
      <c r="K14" s="879"/>
    </row>
    <row r="15" spans="2:11" ht="12.75">
      <c r="B15" s="734" t="s">
        <v>349</v>
      </c>
      <c r="C15" s="446">
        <v>0</v>
      </c>
      <c r="D15" s="446">
        <v>-104</v>
      </c>
      <c r="E15" s="446">
        <v>0</v>
      </c>
      <c r="F15" s="446">
        <v>-104</v>
      </c>
      <c r="G15" s="446">
        <v>104</v>
      </c>
      <c r="H15" s="446">
        <v>0</v>
      </c>
      <c r="I15" s="879"/>
      <c r="J15" s="879"/>
      <c r="K15" s="879"/>
    </row>
    <row r="16" spans="2:11" ht="12.75" hidden="1">
      <c r="B16" s="732" t="s">
        <v>48</v>
      </c>
      <c r="C16" s="731">
        <v>0</v>
      </c>
      <c r="D16" s="446">
        <v>0</v>
      </c>
      <c r="E16" s="731">
        <v>0</v>
      </c>
      <c r="F16" s="446">
        <v>0</v>
      </c>
      <c r="G16" s="731">
        <v>0</v>
      </c>
      <c r="H16" s="446">
        <v>0</v>
      </c>
      <c r="I16" s="879"/>
      <c r="J16" s="879"/>
      <c r="K16" s="879"/>
    </row>
    <row r="17" spans="2:8" ht="12.75">
      <c r="B17" s="449" t="s">
        <v>23</v>
      </c>
      <c r="C17" s="447"/>
      <c r="D17" s="447"/>
      <c r="E17" s="447"/>
      <c r="F17" s="447"/>
      <c r="G17" s="447"/>
      <c r="H17" s="447"/>
    </row>
    <row r="18" spans="2:8" ht="12.75" hidden="1">
      <c r="B18" s="774" t="s">
        <v>706</v>
      </c>
      <c r="C18" s="763">
        <v>0</v>
      </c>
      <c r="D18" s="763">
        <v>0</v>
      </c>
      <c r="E18" s="763">
        <v>0</v>
      </c>
      <c r="F18" s="763">
        <v>0</v>
      </c>
      <c r="G18" s="763">
        <v>0</v>
      </c>
      <c r="H18" s="763">
        <v>0</v>
      </c>
    </row>
    <row r="19" spans="2:8" ht="12.75" hidden="1">
      <c r="B19" s="775"/>
      <c r="C19" s="764"/>
      <c r="D19" s="764"/>
      <c r="E19" s="764"/>
      <c r="F19" s="764">
        <v>0</v>
      </c>
      <c r="G19" s="764"/>
      <c r="H19" s="764">
        <v>0</v>
      </c>
    </row>
    <row r="20" spans="2:8" ht="12.75">
      <c r="B20" s="774" t="s">
        <v>631</v>
      </c>
      <c r="C20" s="763">
        <v>0</v>
      </c>
      <c r="D20" s="763">
        <v>4831</v>
      </c>
      <c r="E20" s="763">
        <v>0</v>
      </c>
      <c r="F20" s="763">
        <v>4831</v>
      </c>
      <c r="G20" s="763">
        <v>0</v>
      </c>
      <c r="H20" s="763">
        <v>4831</v>
      </c>
    </row>
    <row r="21" spans="2:8" ht="12.75">
      <c r="B21" s="775"/>
      <c r="C21" s="764"/>
      <c r="D21" s="764"/>
      <c r="E21" s="764"/>
      <c r="F21" s="764">
        <v>0</v>
      </c>
      <c r="G21" s="764"/>
      <c r="H21" s="764">
        <v>0</v>
      </c>
    </row>
    <row r="22" spans="2:8" ht="12.75">
      <c r="B22" s="732" t="s">
        <v>445</v>
      </c>
      <c r="C22" s="731">
        <v>0</v>
      </c>
      <c r="D22" s="446">
        <v>7527</v>
      </c>
      <c r="E22" s="731">
        <v>0</v>
      </c>
      <c r="F22" s="446">
        <v>7527</v>
      </c>
      <c r="G22" s="446">
        <v>0</v>
      </c>
      <c r="H22" s="446">
        <v>7527</v>
      </c>
    </row>
    <row r="23" spans="2:8" ht="24">
      <c r="B23" s="450" t="s">
        <v>527</v>
      </c>
      <c r="C23" s="451">
        <v>0</v>
      </c>
      <c r="D23" s="446">
        <v>-3583</v>
      </c>
      <c r="E23" s="451">
        <v>0</v>
      </c>
      <c r="F23" s="451">
        <v>-3583</v>
      </c>
      <c r="G23" s="451">
        <v>0</v>
      </c>
      <c r="H23" s="451">
        <v>-3583</v>
      </c>
    </row>
    <row r="24" spans="2:8" ht="12.75">
      <c r="B24" s="452" t="s">
        <v>350</v>
      </c>
      <c r="C24" s="446">
        <v>0</v>
      </c>
      <c r="D24" s="446">
        <v>-10043</v>
      </c>
      <c r="E24" s="446">
        <v>0</v>
      </c>
      <c r="F24" s="446">
        <v>-10043</v>
      </c>
      <c r="G24" s="446">
        <v>209</v>
      </c>
      <c r="H24" s="446">
        <v>-9834</v>
      </c>
    </row>
    <row r="25" spans="2:8" ht="12.75">
      <c r="B25" s="734" t="s">
        <v>345</v>
      </c>
      <c r="C25" s="446">
        <v>0</v>
      </c>
      <c r="D25" s="446">
        <v>0</v>
      </c>
      <c r="E25" s="446">
        <v>1120</v>
      </c>
      <c r="F25" s="446">
        <v>1120</v>
      </c>
      <c r="G25" s="446">
        <v>3931</v>
      </c>
      <c r="H25" s="446">
        <v>5051</v>
      </c>
    </row>
    <row r="26" spans="2:8" ht="24">
      <c r="B26" s="453" t="s">
        <v>184</v>
      </c>
      <c r="C26" s="454">
        <v>0</v>
      </c>
      <c r="D26" s="454">
        <v>-1268</v>
      </c>
      <c r="E26" s="454">
        <v>1120</v>
      </c>
      <c r="F26" s="454">
        <v>-148</v>
      </c>
      <c r="G26" s="454">
        <v>4140</v>
      </c>
      <c r="H26" s="454">
        <v>3992</v>
      </c>
    </row>
    <row r="27" spans="2:12" ht="13.5" thickBot="1">
      <c r="B27" s="443" t="s">
        <v>632</v>
      </c>
      <c r="C27" s="444">
        <v>61681</v>
      </c>
      <c r="D27" s="444">
        <v>108042</v>
      </c>
      <c r="E27" s="444">
        <v>1120</v>
      </c>
      <c r="F27" s="444">
        <v>170843</v>
      </c>
      <c r="G27" s="444">
        <v>19553</v>
      </c>
      <c r="H27" s="444">
        <v>190396</v>
      </c>
      <c r="L27" s="878"/>
    </row>
    <row r="28" spans="2:11" ht="15" customHeight="1">
      <c r="B28" s="734" t="s">
        <v>342</v>
      </c>
      <c r="C28" s="446">
        <v>384</v>
      </c>
      <c r="D28" s="446">
        <v>382</v>
      </c>
      <c r="E28" s="446">
        <v>0</v>
      </c>
      <c r="F28" s="446">
        <v>766</v>
      </c>
      <c r="G28" s="446">
        <v>173</v>
      </c>
      <c r="H28" s="446">
        <v>939</v>
      </c>
      <c r="I28" s="874"/>
      <c r="J28" s="874"/>
      <c r="K28" s="874"/>
    </row>
    <row r="29" spans="2:11" ht="12.75">
      <c r="B29" s="733" t="s">
        <v>707</v>
      </c>
      <c r="C29" s="447"/>
      <c r="D29" s="447"/>
      <c r="E29" s="447"/>
      <c r="F29" s="447"/>
      <c r="G29" s="447"/>
      <c r="H29" s="447"/>
      <c r="I29" s="874"/>
      <c r="J29" s="874"/>
      <c r="K29" s="874"/>
    </row>
    <row r="30" spans="2:11" ht="12.75">
      <c r="B30" s="733" t="s">
        <v>346</v>
      </c>
      <c r="C30" s="447">
        <v>0</v>
      </c>
      <c r="D30" s="447">
        <v>0</v>
      </c>
      <c r="E30" s="447"/>
      <c r="F30" s="447">
        <v>0</v>
      </c>
      <c r="G30" s="447">
        <v>0</v>
      </c>
      <c r="H30" s="447">
        <v>0</v>
      </c>
      <c r="I30" s="874"/>
      <c r="J30" s="874"/>
      <c r="K30" s="874"/>
    </row>
    <row r="31" spans="2:11" ht="12.75">
      <c r="B31" s="733" t="s">
        <v>347</v>
      </c>
      <c r="C31" s="447">
        <v>0</v>
      </c>
      <c r="D31" s="447">
        <v>0</v>
      </c>
      <c r="E31" s="447">
        <v>0</v>
      </c>
      <c r="F31" s="447">
        <v>0</v>
      </c>
      <c r="G31" s="447">
        <v>-8230</v>
      </c>
      <c r="H31" s="447">
        <v>-8230</v>
      </c>
      <c r="I31" s="879"/>
      <c r="J31" s="879"/>
      <c r="K31" s="879"/>
    </row>
    <row r="32" spans="2:11" ht="12.75">
      <c r="B32" s="733" t="s">
        <v>348</v>
      </c>
      <c r="C32" s="446">
        <v>0</v>
      </c>
      <c r="D32" s="446">
        <v>1120</v>
      </c>
      <c r="E32" s="446">
        <v>-1120</v>
      </c>
      <c r="F32" s="446">
        <v>0</v>
      </c>
      <c r="G32" s="446">
        <v>0</v>
      </c>
      <c r="H32" s="446">
        <v>0</v>
      </c>
      <c r="I32" s="879"/>
      <c r="J32" s="879"/>
      <c r="K32" s="879"/>
    </row>
    <row r="33" spans="2:11" ht="15" customHeight="1">
      <c r="B33" s="448" t="s">
        <v>402</v>
      </c>
      <c r="C33" s="446">
        <v>0</v>
      </c>
      <c r="D33" s="446">
        <v>248</v>
      </c>
      <c r="E33" s="446">
        <v>0</v>
      </c>
      <c r="F33" s="446">
        <v>248</v>
      </c>
      <c r="G33" s="446">
        <v>0</v>
      </c>
      <c r="H33" s="446">
        <v>248</v>
      </c>
      <c r="I33" s="879"/>
      <c r="J33" s="879"/>
      <c r="K33" s="879"/>
    </row>
    <row r="34" spans="2:11" ht="24" hidden="1">
      <c r="B34" s="732" t="s">
        <v>630</v>
      </c>
      <c r="C34" s="446">
        <v>0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879"/>
      <c r="J34" s="879"/>
      <c r="K34" s="879"/>
    </row>
    <row r="35" spans="2:11" ht="12.75">
      <c r="B35" s="734" t="s">
        <v>349</v>
      </c>
      <c r="C35" s="446">
        <v>0</v>
      </c>
      <c r="D35" s="446">
        <v>-70</v>
      </c>
      <c r="E35" s="446">
        <v>0</v>
      </c>
      <c r="F35" s="446">
        <v>-70</v>
      </c>
      <c r="G35" s="446">
        <v>70</v>
      </c>
      <c r="H35" s="446">
        <v>0</v>
      </c>
      <c r="I35" s="879"/>
      <c r="J35" s="879"/>
      <c r="K35" s="879"/>
    </row>
    <row r="36" spans="2:11" ht="12.75" hidden="1" outlineLevel="1">
      <c r="B36" s="732" t="s">
        <v>48</v>
      </c>
      <c r="C36" s="731">
        <v>0</v>
      </c>
      <c r="D36" s="446">
        <v>0</v>
      </c>
      <c r="E36" s="731">
        <v>0</v>
      </c>
      <c r="F36" s="446">
        <v>0</v>
      </c>
      <c r="G36" s="731">
        <v>0</v>
      </c>
      <c r="H36" s="446">
        <v>0</v>
      </c>
      <c r="I36" s="879"/>
      <c r="J36" s="879"/>
      <c r="K36" s="879"/>
    </row>
    <row r="37" spans="2:8" ht="12.75" collapsed="1">
      <c r="B37" s="449" t="s">
        <v>23</v>
      </c>
      <c r="C37" s="447"/>
      <c r="D37" s="447"/>
      <c r="E37" s="447"/>
      <c r="F37" s="447"/>
      <c r="G37" s="447"/>
      <c r="H37" s="447"/>
    </row>
    <row r="38" spans="2:8" ht="12.75" hidden="1" outlineLevel="1">
      <c r="B38" s="774" t="s">
        <v>706</v>
      </c>
      <c r="C38" s="763">
        <v>0</v>
      </c>
      <c r="D38" s="763">
        <v>0</v>
      </c>
      <c r="E38" s="763">
        <v>0</v>
      </c>
      <c r="F38" s="763">
        <v>0</v>
      </c>
      <c r="G38" s="763">
        <v>0</v>
      </c>
      <c r="H38" s="763">
        <v>0</v>
      </c>
    </row>
    <row r="39" spans="2:8" ht="12.75" hidden="1" outlineLevel="1">
      <c r="B39" s="775"/>
      <c r="C39" s="764"/>
      <c r="D39" s="764"/>
      <c r="E39" s="764"/>
      <c r="F39" s="764">
        <v>0</v>
      </c>
      <c r="G39" s="764"/>
      <c r="H39" s="764">
        <v>0</v>
      </c>
    </row>
    <row r="40" spans="2:8" ht="12.75" collapsed="1">
      <c r="B40" s="774" t="s">
        <v>631</v>
      </c>
      <c r="C40" s="763">
        <v>0</v>
      </c>
      <c r="D40" s="763">
        <v>2212</v>
      </c>
      <c r="E40" s="763">
        <v>0</v>
      </c>
      <c r="F40" s="763">
        <v>2212</v>
      </c>
      <c r="G40" s="763">
        <v>0</v>
      </c>
      <c r="H40" s="763">
        <v>2212</v>
      </c>
    </row>
    <row r="41" spans="2:8" ht="12.75">
      <c r="B41" s="775"/>
      <c r="C41" s="764"/>
      <c r="D41" s="764"/>
      <c r="E41" s="764"/>
      <c r="F41" s="764">
        <v>0</v>
      </c>
      <c r="G41" s="764"/>
      <c r="H41" s="764">
        <v>0</v>
      </c>
    </row>
    <row r="42" spans="2:8" ht="12.75">
      <c r="B42" s="732" t="s">
        <v>445</v>
      </c>
      <c r="C42" s="731">
        <v>0</v>
      </c>
      <c r="D42" s="446">
        <v>-12916</v>
      </c>
      <c r="E42" s="731">
        <v>0</v>
      </c>
      <c r="F42" s="446">
        <v>-12916</v>
      </c>
      <c r="G42" s="446">
        <v>0</v>
      </c>
      <c r="H42" s="446">
        <v>-12916</v>
      </c>
    </row>
    <row r="43" spans="2:8" ht="24">
      <c r="B43" s="450" t="s">
        <v>527</v>
      </c>
      <c r="C43" s="451">
        <v>0</v>
      </c>
      <c r="D43" s="446">
        <v>1526</v>
      </c>
      <c r="E43" s="451">
        <v>0</v>
      </c>
      <c r="F43" s="451">
        <v>1526</v>
      </c>
      <c r="G43" s="451">
        <v>0</v>
      </c>
      <c r="H43" s="451">
        <v>1526</v>
      </c>
    </row>
    <row r="44" spans="2:8" ht="12.75">
      <c r="B44" s="452" t="s">
        <v>350</v>
      </c>
      <c r="C44" s="446">
        <v>0</v>
      </c>
      <c r="D44" s="446">
        <v>993</v>
      </c>
      <c r="E44" s="446">
        <v>0</v>
      </c>
      <c r="F44" s="446">
        <v>993</v>
      </c>
      <c r="G44" s="446">
        <v>-94</v>
      </c>
      <c r="H44" s="446">
        <v>899</v>
      </c>
    </row>
    <row r="45" spans="2:8" ht="12.75">
      <c r="B45" s="734" t="s">
        <v>345</v>
      </c>
      <c r="C45" s="446">
        <v>0</v>
      </c>
      <c r="D45" s="446">
        <v>0</v>
      </c>
      <c r="E45" s="446">
        <v>9336</v>
      </c>
      <c r="F45" s="446">
        <v>9336</v>
      </c>
      <c r="G45" s="446">
        <v>4659</v>
      </c>
      <c r="H45" s="446">
        <v>13995</v>
      </c>
    </row>
    <row r="46" spans="2:8" ht="24">
      <c r="B46" s="453" t="s">
        <v>184</v>
      </c>
      <c r="C46" s="454">
        <v>0</v>
      </c>
      <c r="D46" s="454">
        <v>-8185</v>
      </c>
      <c r="E46" s="454">
        <v>9336</v>
      </c>
      <c r="F46" s="454">
        <v>1151</v>
      </c>
      <c r="G46" s="454">
        <v>4565</v>
      </c>
      <c r="H46" s="454">
        <v>5716</v>
      </c>
    </row>
    <row r="47" spans="2:12" ht="13.5" thickBot="1">
      <c r="B47" s="443" t="s">
        <v>708</v>
      </c>
      <c r="C47" s="444">
        <v>62065</v>
      </c>
      <c r="D47" s="444">
        <v>101537</v>
      </c>
      <c r="E47" s="444">
        <v>9336</v>
      </c>
      <c r="F47" s="444">
        <v>172938</v>
      </c>
      <c r="G47" s="444">
        <v>16131</v>
      </c>
      <c r="H47" s="444">
        <v>189069</v>
      </c>
      <c r="L47" s="878"/>
    </row>
    <row r="48" spans="2:8" ht="6" customHeight="1">
      <c r="B48" s="880"/>
      <c r="C48" s="455"/>
      <c r="D48" s="455"/>
      <c r="E48" s="455"/>
      <c r="F48" s="881"/>
      <c r="G48" s="455"/>
      <c r="H48" s="881"/>
    </row>
    <row r="49" spans="2:8" ht="12.75">
      <c r="B49" s="882"/>
      <c r="C49" s="455"/>
      <c r="D49" s="455"/>
      <c r="E49" s="455"/>
      <c r="F49" s="883"/>
      <c r="G49" s="455"/>
      <c r="H49" s="883"/>
    </row>
    <row r="50" spans="3:8" ht="12.75">
      <c r="C50" s="506"/>
      <c r="D50" s="506"/>
      <c r="E50" s="455"/>
      <c r="F50" s="883"/>
      <c r="G50" s="455"/>
      <c r="H50" s="883"/>
    </row>
    <row r="51" spans="3:8" ht="12.75">
      <c r="C51" s="506"/>
      <c r="D51" s="506"/>
      <c r="E51" s="506"/>
      <c r="F51" s="506"/>
      <c r="G51" s="506"/>
      <c r="H51" s="506"/>
    </row>
    <row r="52" spans="3:8" ht="12.75">
      <c r="C52" s="506"/>
      <c r="D52" s="506"/>
      <c r="E52" s="506"/>
      <c r="F52" s="506"/>
      <c r="G52" s="506"/>
      <c r="H52" s="506"/>
    </row>
    <row r="53" spans="3:8" ht="12.75">
      <c r="C53" s="506"/>
      <c r="D53" s="506"/>
      <c r="E53" s="506"/>
      <c r="F53" s="506"/>
      <c r="G53" s="506"/>
      <c r="H53" s="506"/>
    </row>
    <row r="54" spans="3:8" ht="12.75">
      <c r="C54" s="506"/>
      <c r="D54" s="506"/>
      <c r="E54" s="506"/>
      <c r="F54" s="506"/>
      <c r="G54" s="506"/>
      <c r="H54" s="506"/>
    </row>
    <row r="55" spans="3:8" ht="12.75">
      <c r="C55" s="506"/>
      <c r="D55" s="506"/>
      <c r="E55" s="506"/>
      <c r="F55" s="506"/>
      <c r="G55" s="506"/>
      <c r="H55" s="506"/>
    </row>
    <row r="56" spans="3:8" ht="12.75">
      <c r="C56" s="506"/>
      <c r="D56" s="506"/>
      <c r="E56" s="506"/>
      <c r="F56" s="506"/>
      <c r="G56" s="506"/>
      <c r="H56" s="506"/>
    </row>
    <row r="57" spans="3:8" ht="12.75">
      <c r="C57" s="506"/>
      <c r="D57" s="506"/>
      <c r="E57" s="506"/>
      <c r="F57" s="506"/>
      <c r="G57" s="506"/>
      <c r="H57" s="506"/>
    </row>
    <row r="58" spans="3:8" ht="12.75">
      <c r="C58" s="506"/>
      <c r="D58" s="506"/>
      <c r="E58" s="506"/>
      <c r="F58" s="506"/>
      <c r="G58" s="506"/>
      <c r="H58" s="506"/>
    </row>
    <row r="59" spans="3:8" ht="12.75">
      <c r="C59" s="506"/>
      <c r="D59" s="506"/>
      <c r="E59" s="506"/>
      <c r="F59" s="506"/>
      <c r="G59" s="506"/>
      <c r="H59" s="506"/>
    </row>
    <row r="60" spans="3:8" ht="12.75">
      <c r="C60" s="506"/>
      <c r="D60" s="506"/>
      <c r="E60" s="506"/>
      <c r="F60" s="506"/>
      <c r="G60" s="506"/>
      <c r="H60" s="506"/>
    </row>
    <row r="61" spans="3:8" ht="12.75">
      <c r="C61" s="506"/>
      <c r="D61" s="506"/>
      <c r="E61" s="506"/>
      <c r="F61" s="506"/>
      <c r="G61" s="506"/>
      <c r="H61" s="506"/>
    </row>
    <row r="62" spans="3:8" ht="12.75">
      <c r="C62" s="506"/>
      <c r="D62" s="506"/>
      <c r="E62" s="506"/>
      <c r="F62" s="506"/>
      <c r="G62" s="506"/>
      <c r="H62" s="506"/>
    </row>
    <row r="63" spans="3:8" ht="12.75">
      <c r="C63" s="506"/>
      <c r="D63" s="506"/>
      <c r="E63" s="506"/>
      <c r="F63" s="506"/>
      <c r="G63" s="506"/>
      <c r="H63" s="506"/>
    </row>
    <row r="64" spans="3:8" ht="12.75">
      <c r="C64" s="506"/>
      <c r="D64" s="506"/>
      <c r="E64" s="506"/>
      <c r="F64" s="506"/>
      <c r="G64" s="506"/>
      <c r="H64" s="506"/>
    </row>
    <row r="65" spans="3:8" ht="12.75">
      <c r="C65" s="506"/>
      <c r="D65" s="506"/>
      <c r="E65" s="506"/>
      <c r="F65" s="506"/>
      <c r="G65" s="506"/>
      <c r="H65" s="506"/>
    </row>
    <row r="66" spans="3:8" ht="12.75">
      <c r="C66" s="506"/>
      <c r="D66" s="506"/>
      <c r="E66" s="506"/>
      <c r="F66" s="506"/>
      <c r="G66" s="506"/>
      <c r="H66" s="506"/>
    </row>
    <row r="67" spans="3:8" ht="12.75">
      <c r="C67" s="506"/>
      <c r="D67" s="506"/>
      <c r="E67" s="506"/>
      <c r="F67" s="506"/>
      <c r="G67" s="506"/>
      <c r="H67" s="506"/>
    </row>
    <row r="68" spans="3:8" ht="12.75">
      <c r="C68" s="506"/>
      <c r="D68" s="506"/>
      <c r="E68" s="506"/>
      <c r="F68" s="506"/>
      <c r="G68" s="506"/>
      <c r="H68" s="506"/>
    </row>
    <row r="69" spans="3:8" ht="12.75">
      <c r="C69" s="506"/>
      <c r="D69" s="506"/>
      <c r="E69" s="506"/>
      <c r="F69" s="506"/>
      <c r="G69" s="506"/>
      <c r="H69" s="506"/>
    </row>
    <row r="70" spans="3:8" ht="12.75">
      <c r="C70" s="506"/>
      <c r="D70" s="506"/>
      <c r="E70" s="506"/>
      <c r="F70" s="506"/>
      <c r="G70" s="506"/>
      <c r="H70" s="506"/>
    </row>
    <row r="71" spans="3:8" ht="12.75">
      <c r="C71" s="506"/>
      <c r="D71" s="506"/>
      <c r="E71" s="506"/>
      <c r="F71" s="506"/>
      <c r="G71" s="506"/>
      <c r="H71" s="506"/>
    </row>
    <row r="72" spans="3:8" ht="12.75">
      <c r="C72" s="506"/>
      <c r="D72" s="506"/>
      <c r="E72" s="506"/>
      <c r="F72" s="506"/>
      <c r="G72" s="506"/>
      <c r="H72" s="506"/>
    </row>
    <row r="73" spans="3:8" ht="12.75">
      <c r="C73" s="506"/>
      <c r="D73" s="506"/>
      <c r="E73" s="506"/>
      <c r="F73" s="506"/>
      <c r="G73" s="506"/>
      <c r="H73" s="506"/>
    </row>
    <row r="74" spans="3:8" ht="12.75">
      <c r="C74" s="506"/>
      <c r="D74" s="506"/>
      <c r="E74" s="506"/>
      <c r="F74" s="506"/>
      <c r="G74" s="506"/>
      <c r="H74" s="506"/>
    </row>
    <row r="75" spans="3:8" ht="12.75">
      <c r="C75" s="506"/>
      <c r="D75" s="506"/>
      <c r="E75" s="506"/>
      <c r="F75" s="506"/>
      <c r="G75" s="506"/>
      <c r="H75" s="506"/>
    </row>
    <row r="76" spans="3:8" ht="12.75">
      <c r="C76" s="506"/>
      <c r="D76" s="506"/>
      <c r="E76" s="506"/>
      <c r="F76" s="506"/>
      <c r="G76" s="506"/>
      <c r="H76" s="506"/>
    </row>
    <row r="77" spans="3:8" ht="12.75">
      <c r="C77" s="506"/>
      <c r="D77" s="506"/>
      <c r="E77" s="506"/>
      <c r="F77" s="506"/>
      <c r="G77" s="506"/>
      <c r="H77" s="506"/>
    </row>
    <row r="78" spans="3:8" ht="12.75">
      <c r="C78" s="506"/>
      <c r="D78" s="506"/>
      <c r="E78" s="506"/>
      <c r="F78" s="506"/>
      <c r="G78" s="506"/>
      <c r="H78" s="506"/>
    </row>
    <row r="79" spans="3:8" ht="12.75">
      <c r="C79" s="506"/>
      <c r="D79" s="506"/>
      <c r="E79" s="506"/>
      <c r="F79" s="506"/>
      <c r="G79" s="506"/>
      <c r="H79" s="506"/>
    </row>
    <row r="80" spans="3:8" ht="12.75">
      <c r="C80" s="506"/>
      <c r="D80" s="506"/>
      <c r="E80" s="506"/>
      <c r="F80" s="506"/>
      <c r="G80" s="506"/>
      <c r="H80" s="506"/>
    </row>
    <row r="81" spans="3:8" ht="12.75">
      <c r="C81" s="506"/>
      <c r="D81" s="506"/>
      <c r="E81" s="506"/>
      <c r="F81" s="506"/>
      <c r="G81" s="506"/>
      <c r="H81" s="506"/>
    </row>
    <row r="82" spans="3:8" ht="12.75">
      <c r="C82" s="506"/>
      <c r="D82" s="506"/>
      <c r="E82" s="506"/>
      <c r="F82" s="506"/>
      <c r="G82" s="506"/>
      <c r="H82" s="506"/>
    </row>
    <row r="83" spans="3:8" ht="12.75">
      <c r="C83" s="506"/>
      <c r="D83" s="506"/>
      <c r="E83" s="506"/>
      <c r="F83" s="506"/>
      <c r="G83" s="506"/>
      <c r="H83" s="506"/>
    </row>
    <row r="84" spans="3:8" ht="12.75">
      <c r="C84" s="506"/>
      <c r="D84" s="506"/>
      <c r="E84" s="506"/>
      <c r="F84" s="506"/>
      <c r="G84" s="506"/>
      <c r="H84" s="506"/>
    </row>
    <row r="85" spans="3:8" ht="12.75">
      <c r="C85" s="506"/>
      <c r="D85" s="506"/>
      <c r="E85" s="506"/>
      <c r="F85" s="506"/>
      <c r="G85" s="506"/>
      <c r="H85" s="506"/>
    </row>
    <row r="86" spans="3:8" ht="12.75">
      <c r="C86" s="506"/>
      <c r="D86" s="506"/>
      <c r="E86" s="506"/>
      <c r="F86" s="506"/>
      <c r="G86" s="506"/>
      <c r="H86" s="506"/>
    </row>
    <row r="87" spans="3:8" ht="12.75">
      <c r="C87" s="506"/>
      <c r="D87" s="506"/>
      <c r="E87" s="506"/>
      <c r="F87" s="506"/>
      <c r="G87" s="506"/>
      <c r="H87" s="506"/>
    </row>
    <row r="88" spans="3:8" ht="12.75">
      <c r="C88" s="506"/>
      <c r="D88" s="506"/>
      <c r="E88" s="506"/>
      <c r="F88" s="506"/>
      <c r="G88" s="506"/>
      <c r="H88" s="506"/>
    </row>
    <row r="89" spans="3:8" ht="12.75">
      <c r="C89" s="506"/>
      <c r="D89" s="506"/>
      <c r="E89" s="506"/>
      <c r="F89" s="506"/>
      <c r="G89" s="506"/>
      <c r="H89" s="506"/>
    </row>
    <row r="90" spans="3:8" ht="12.75">
      <c r="C90" s="506"/>
      <c r="D90" s="506"/>
      <c r="E90" s="506"/>
      <c r="F90" s="506"/>
      <c r="G90" s="506"/>
      <c r="H90" s="506"/>
    </row>
    <row r="91" spans="3:8" ht="12.75">
      <c r="C91" s="506"/>
      <c r="D91" s="506"/>
      <c r="E91" s="506"/>
      <c r="F91" s="506"/>
      <c r="G91" s="506"/>
      <c r="H91" s="506"/>
    </row>
    <row r="92" spans="3:8" ht="12.75">
      <c r="C92" s="506"/>
      <c r="D92" s="506"/>
      <c r="E92" s="506"/>
      <c r="F92" s="506"/>
      <c r="G92" s="506"/>
      <c r="H92" s="506"/>
    </row>
    <row r="93" spans="3:8" ht="12.75">
      <c r="C93" s="506"/>
      <c r="D93" s="506"/>
      <c r="E93" s="506"/>
      <c r="F93" s="506"/>
      <c r="G93" s="506"/>
      <c r="H93" s="506"/>
    </row>
    <row r="94" spans="3:8" ht="12.75">
      <c r="C94" s="506"/>
      <c r="D94" s="506"/>
      <c r="E94" s="506"/>
      <c r="F94" s="506"/>
      <c r="G94" s="506"/>
      <c r="H94" s="506"/>
    </row>
    <row r="95" spans="3:8" ht="12.75">
      <c r="C95" s="506"/>
      <c r="D95" s="506"/>
      <c r="E95" s="506"/>
      <c r="F95" s="506"/>
      <c r="G95" s="506"/>
      <c r="H95" s="506"/>
    </row>
    <row r="96" spans="3:8" ht="12.75">
      <c r="C96" s="506"/>
      <c r="D96" s="506"/>
      <c r="E96" s="506"/>
      <c r="F96" s="506"/>
      <c r="G96" s="506"/>
      <c r="H96" s="506"/>
    </row>
    <row r="97" spans="3:8" ht="12.75">
      <c r="C97" s="506"/>
      <c r="D97" s="506"/>
      <c r="E97" s="506"/>
      <c r="F97" s="506"/>
      <c r="G97" s="506"/>
      <c r="H97" s="506"/>
    </row>
    <row r="98" spans="3:8" ht="12.75">
      <c r="C98" s="506"/>
      <c r="D98" s="506"/>
      <c r="E98" s="506"/>
      <c r="F98" s="506"/>
      <c r="G98" s="506"/>
      <c r="H98" s="506"/>
    </row>
    <row r="99" spans="3:8" ht="12.75">
      <c r="C99" s="506"/>
      <c r="D99" s="506"/>
      <c r="E99" s="506"/>
      <c r="F99" s="506"/>
      <c r="G99" s="506"/>
      <c r="H99" s="506"/>
    </row>
    <row r="100" spans="3:8" ht="12.75">
      <c r="C100" s="506"/>
      <c r="D100" s="506"/>
      <c r="E100" s="506"/>
      <c r="F100" s="506"/>
      <c r="G100" s="506"/>
      <c r="H100" s="506"/>
    </row>
    <row r="101" spans="3:8" ht="12.75">
      <c r="C101" s="506"/>
      <c r="D101" s="506"/>
      <c r="E101" s="506"/>
      <c r="F101" s="506"/>
      <c r="G101" s="506"/>
      <c r="H101" s="506"/>
    </row>
    <row r="102" spans="3:8" ht="12.75">
      <c r="C102" s="506"/>
      <c r="D102" s="506"/>
      <c r="E102" s="506"/>
      <c r="F102" s="506"/>
      <c r="G102" s="506"/>
      <c r="H102" s="506"/>
    </row>
    <row r="103" spans="3:8" ht="12.75">
      <c r="C103" s="506"/>
      <c r="D103" s="506"/>
      <c r="E103" s="506"/>
      <c r="F103" s="506"/>
      <c r="G103" s="506"/>
      <c r="H103" s="506"/>
    </row>
    <row r="104" spans="3:8" ht="12.75">
      <c r="C104" s="506"/>
      <c r="D104" s="506"/>
      <c r="E104" s="506"/>
      <c r="F104" s="506"/>
      <c r="G104" s="506"/>
      <c r="H104" s="506"/>
    </row>
    <row r="105" spans="3:8" ht="12.75">
      <c r="C105" s="506"/>
      <c r="D105" s="506"/>
      <c r="E105" s="506"/>
      <c r="F105" s="506"/>
      <c r="G105" s="506"/>
      <c r="H105" s="506"/>
    </row>
    <row r="106" spans="3:8" ht="12.75">
      <c r="C106" s="506"/>
      <c r="D106" s="506"/>
      <c r="E106" s="506"/>
      <c r="F106" s="506"/>
      <c r="G106" s="506"/>
      <c r="H106" s="506"/>
    </row>
    <row r="107" spans="3:8" ht="12.75">
      <c r="C107" s="506"/>
      <c r="D107" s="506"/>
      <c r="E107" s="506"/>
      <c r="F107" s="506"/>
      <c r="G107" s="506"/>
      <c r="H107" s="506"/>
    </row>
    <row r="108" spans="3:8" ht="12.75">
      <c r="C108" s="506"/>
      <c r="D108" s="506"/>
      <c r="E108" s="506"/>
      <c r="F108" s="506"/>
      <c r="G108" s="506"/>
      <c r="H108" s="506"/>
    </row>
    <row r="109" spans="3:8" ht="12.75">
      <c r="C109" s="506"/>
      <c r="D109" s="506"/>
      <c r="E109" s="506"/>
      <c r="F109" s="506"/>
      <c r="G109" s="506"/>
      <c r="H109" s="506"/>
    </row>
    <row r="110" spans="3:8" ht="12.75">
      <c r="C110" s="506"/>
      <c r="D110" s="506"/>
      <c r="E110" s="506"/>
      <c r="F110" s="506"/>
      <c r="G110" s="506"/>
      <c r="H110" s="506"/>
    </row>
    <row r="111" spans="3:8" ht="12.75">
      <c r="C111" s="506"/>
      <c r="D111" s="506"/>
      <c r="E111" s="506"/>
      <c r="F111" s="506"/>
      <c r="G111" s="506"/>
      <c r="H111" s="506"/>
    </row>
    <row r="112" spans="3:8" ht="12.75">
      <c r="C112" s="506"/>
      <c r="D112" s="506"/>
      <c r="E112" s="506"/>
      <c r="F112" s="506"/>
      <c r="G112" s="506"/>
      <c r="H112" s="506"/>
    </row>
    <row r="113" spans="3:8" ht="12.75">
      <c r="C113" s="506"/>
      <c r="D113" s="506"/>
      <c r="E113" s="506"/>
      <c r="F113" s="506"/>
      <c r="G113" s="506"/>
      <c r="H113" s="506"/>
    </row>
    <row r="114" spans="3:8" ht="12.75">
      <c r="C114" s="506"/>
      <c r="D114" s="506"/>
      <c r="E114" s="506"/>
      <c r="F114" s="506"/>
      <c r="G114" s="506"/>
      <c r="H114" s="506"/>
    </row>
    <row r="115" spans="3:8" ht="12.75">
      <c r="C115" s="506"/>
      <c r="D115" s="506"/>
      <c r="E115" s="506"/>
      <c r="F115" s="506"/>
      <c r="G115" s="506"/>
      <c r="H115" s="506"/>
    </row>
    <row r="116" spans="3:8" ht="12.75">
      <c r="C116" s="506"/>
      <c r="D116" s="506"/>
      <c r="E116" s="506"/>
      <c r="F116" s="506"/>
      <c r="G116" s="506"/>
      <c r="H116" s="506"/>
    </row>
    <row r="117" spans="3:8" ht="12.75">
      <c r="C117" s="506"/>
      <c r="D117" s="506"/>
      <c r="E117" s="506"/>
      <c r="F117" s="506"/>
      <c r="G117" s="506"/>
      <c r="H117" s="506"/>
    </row>
    <row r="118" spans="3:8" ht="12.75">
      <c r="C118" s="506"/>
      <c r="D118" s="506"/>
      <c r="E118" s="506"/>
      <c r="F118" s="506"/>
      <c r="G118" s="506"/>
      <c r="H118" s="506"/>
    </row>
    <row r="119" spans="3:8" ht="12.75">
      <c r="C119" s="506"/>
      <c r="D119" s="506"/>
      <c r="E119" s="506"/>
      <c r="F119" s="506"/>
      <c r="G119" s="506"/>
      <c r="H119" s="506"/>
    </row>
    <row r="120" spans="3:8" ht="12.75">
      <c r="C120" s="506"/>
      <c r="D120" s="506"/>
      <c r="E120" s="506"/>
      <c r="F120" s="506"/>
      <c r="G120" s="506"/>
      <c r="H120" s="506"/>
    </row>
    <row r="121" spans="3:8" ht="12.75">
      <c r="C121" s="506"/>
      <c r="D121" s="506"/>
      <c r="E121" s="506"/>
      <c r="F121" s="506"/>
      <c r="G121" s="506"/>
      <c r="H121" s="506"/>
    </row>
    <row r="122" spans="3:8" ht="12.75">
      <c r="C122" s="506"/>
      <c r="D122" s="506"/>
      <c r="E122" s="506"/>
      <c r="F122" s="506"/>
      <c r="G122" s="506"/>
      <c r="H122" s="506"/>
    </row>
    <row r="123" spans="3:8" ht="12.75">
      <c r="C123" s="506"/>
      <c r="D123" s="506"/>
      <c r="E123" s="506"/>
      <c r="F123" s="506"/>
      <c r="G123" s="506"/>
      <c r="H123" s="506"/>
    </row>
    <row r="124" spans="3:8" ht="12.75">
      <c r="C124" s="506"/>
      <c r="D124" s="506"/>
      <c r="E124" s="506"/>
      <c r="F124" s="506"/>
      <c r="G124" s="506"/>
      <c r="H124" s="506"/>
    </row>
    <row r="125" spans="3:8" ht="12.75">
      <c r="C125" s="506"/>
      <c r="D125" s="506"/>
      <c r="E125" s="506"/>
      <c r="F125" s="506"/>
      <c r="G125" s="506"/>
      <c r="H125" s="506"/>
    </row>
    <row r="126" spans="3:8" ht="12.75">
      <c r="C126" s="506"/>
      <c r="D126" s="506"/>
      <c r="E126" s="506"/>
      <c r="F126" s="506"/>
      <c r="G126" s="506"/>
      <c r="H126" s="506"/>
    </row>
    <row r="127" spans="3:8" ht="12.75">
      <c r="C127" s="506"/>
      <c r="D127" s="506"/>
      <c r="E127" s="506"/>
      <c r="F127" s="506"/>
      <c r="G127" s="506"/>
      <c r="H127" s="506"/>
    </row>
    <row r="128" spans="3:8" ht="12.75">
      <c r="C128" s="506"/>
      <c r="D128" s="506"/>
      <c r="E128" s="506"/>
      <c r="F128" s="506"/>
      <c r="G128" s="506"/>
      <c r="H128" s="506"/>
    </row>
    <row r="129" spans="3:8" ht="12.75">
      <c r="C129" s="506"/>
      <c r="D129" s="506"/>
      <c r="E129" s="506"/>
      <c r="F129" s="506"/>
      <c r="G129" s="506"/>
      <c r="H129" s="506"/>
    </row>
    <row r="130" spans="3:8" ht="12.75">
      <c r="C130" s="506"/>
      <c r="D130" s="506"/>
      <c r="E130" s="506"/>
      <c r="F130" s="506"/>
      <c r="G130" s="506"/>
      <c r="H130" s="506"/>
    </row>
    <row r="131" spans="3:8" ht="12.75">
      <c r="C131" s="506"/>
      <c r="D131" s="506"/>
      <c r="E131" s="506"/>
      <c r="F131" s="506"/>
      <c r="G131" s="506"/>
      <c r="H131" s="506"/>
    </row>
    <row r="132" spans="3:8" ht="12.75">
      <c r="C132" s="506"/>
      <c r="D132" s="506"/>
      <c r="E132" s="506"/>
      <c r="F132" s="506"/>
      <c r="G132" s="506"/>
      <c r="H132" s="506"/>
    </row>
    <row r="133" spans="3:8" ht="12.75">
      <c r="C133" s="506"/>
      <c r="D133" s="506"/>
      <c r="E133" s="506"/>
      <c r="F133" s="506"/>
      <c r="G133" s="506"/>
      <c r="H133" s="506"/>
    </row>
    <row r="134" spans="3:8" ht="12.75">
      <c r="C134" s="506"/>
      <c r="D134" s="506"/>
      <c r="E134" s="506"/>
      <c r="F134" s="506"/>
      <c r="G134" s="506"/>
      <c r="H134" s="506"/>
    </row>
    <row r="135" spans="3:8" ht="12.75">
      <c r="C135" s="506"/>
      <c r="D135" s="506"/>
      <c r="E135" s="506"/>
      <c r="F135" s="506"/>
      <c r="G135" s="506"/>
      <c r="H135" s="506"/>
    </row>
    <row r="136" spans="3:8" ht="12.75">
      <c r="C136" s="506"/>
      <c r="D136" s="506"/>
      <c r="E136" s="506"/>
      <c r="F136" s="506"/>
      <c r="G136" s="506"/>
      <c r="H136" s="506"/>
    </row>
    <row r="137" spans="3:8" ht="12.75">
      <c r="C137" s="506"/>
      <c r="D137" s="506"/>
      <c r="E137" s="506"/>
      <c r="F137" s="506"/>
      <c r="G137" s="506"/>
      <c r="H137" s="506"/>
    </row>
    <row r="138" spans="3:8" ht="12.75">
      <c r="C138" s="506"/>
      <c r="D138" s="506"/>
      <c r="E138" s="506"/>
      <c r="F138" s="506"/>
      <c r="G138" s="506"/>
      <c r="H138" s="506"/>
    </row>
    <row r="139" spans="3:8" ht="12.75">
      <c r="C139" s="506"/>
      <c r="D139" s="506"/>
      <c r="E139" s="506"/>
      <c r="F139" s="506"/>
      <c r="G139" s="506"/>
      <c r="H139" s="506"/>
    </row>
    <row r="140" spans="3:8" ht="12.75">
      <c r="C140" s="506"/>
      <c r="D140" s="506"/>
      <c r="E140" s="506"/>
      <c r="F140" s="506"/>
      <c r="G140" s="506"/>
      <c r="H140" s="506"/>
    </row>
    <row r="141" spans="3:8" ht="12.75">
      <c r="C141" s="506"/>
      <c r="D141" s="506"/>
      <c r="E141" s="506"/>
      <c r="F141" s="506"/>
      <c r="G141" s="506"/>
      <c r="H141" s="506"/>
    </row>
    <row r="142" spans="3:8" ht="12.75">
      <c r="C142" s="506"/>
      <c r="D142" s="506"/>
      <c r="E142" s="506"/>
      <c r="F142" s="506"/>
      <c r="G142" s="506"/>
      <c r="H142" s="506"/>
    </row>
    <row r="143" spans="3:8" ht="12.75">
      <c r="C143" s="506"/>
      <c r="D143" s="506"/>
      <c r="E143" s="506"/>
      <c r="F143" s="506"/>
      <c r="G143" s="506"/>
      <c r="H143" s="506"/>
    </row>
    <row r="144" spans="3:8" ht="12.75">
      <c r="C144" s="506"/>
      <c r="D144" s="506"/>
      <c r="E144" s="506"/>
      <c r="F144" s="506"/>
      <c r="G144" s="506"/>
      <c r="H144" s="506"/>
    </row>
    <row r="145" spans="3:8" ht="12.75">
      <c r="C145" s="506"/>
      <c r="D145" s="506"/>
      <c r="E145" s="506"/>
      <c r="F145" s="506"/>
      <c r="G145" s="506"/>
      <c r="H145" s="506"/>
    </row>
    <row r="146" spans="3:8" ht="12.75">
      <c r="C146" s="506"/>
      <c r="D146" s="506"/>
      <c r="E146" s="506"/>
      <c r="F146" s="506"/>
      <c r="G146" s="506"/>
      <c r="H146" s="506"/>
    </row>
    <row r="147" spans="3:8" ht="12.75">
      <c r="C147" s="506"/>
      <c r="D147" s="506"/>
      <c r="E147" s="506"/>
      <c r="F147" s="506"/>
      <c r="G147" s="506"/>
      <c r="H147" s="506"/>
    </row>
    <row r="148" spans="3:8" ht="12.75">
      <c r="C148" s="506"/>
      <c r="D148" s="506"/>
      <c r="E148" s="506"/>
      <c r="F148" s="506"/>
      <c r="G148" s="506"/>
      <c r="H148" s="506"/>
    </row>
    <row r="149" spans="3:8" ht="12.75">
      <c r="C149" s="506"/>
      <c r="D149" s="506"/>
      <c r="E149" s="506"/>
      <c r="F149" s="506"/>
      <c r="G149" s="506"/>
      <c r="H149" s="506"/>
    </row>
    <row r="150" spans="3:8" ht="12.75">
      <c r="C150" s="506"/>
      <c r="D150" s="506"/>
      <c r="E150" s="506"/>
      <c r="F150" s="506"/>
      <c r="G150" s="506"/>
      <c r="H150" s="506"/>
    </row>
    <row r="151" spans="3:8" ht="12.75">
      <c r="C151" s="506"/>
      <c r="D151" s="506"/>
      <c r="E151" s="506"/>
      <c r="F151" s="506"/>
      <c r="G151" s="506"/>
      <c r="H151" s="506"/>
    </row>
    <row r="152" spans="3:8" ht="12.75">
      <c r="C152" s="506"/>
      <c r="D152" s="506"/>
      <c r="E152" s="506"/>
      <c r="F152" s="506"/>
      <c r="G152" s="506"/>
      <c r="H152" s="506"/>
    </row>
    <row r="153" spans="3:8" ht="12.75">
      <c r="C153" s="506"/>
      <c r="D153" s="506"/>
      <c r="E153" s="506"/>
      <c r="F153" s="506"/>
      <c r="G153" s="506"/>
      <c r="H153" s="506"/>
    </row>
    <row r="154" spans="3:8" ht="12.75">
      <c r="C154" s="506"/>
      <c r="D154" s="506"/>
      <c r="E154" s="506"/>
      <c r="F154" s="506"/>
      <c r="G154" s="506"/>
      <c r="H154" s="506"/>
    </row>
    <row r="155" spans="3:8" ht="12.75">
      <c r="C155" s="506"/>
      <c r="D155" s="506"/>
      <c r="E155" s="506"/>
      <c r="F155" s="506"/>
      <c r="G155" s="506"/>
      <c r="H155" s="506"/>
    </row>
    <row r="156" spans="3:8" ht="12.75">
      <c r="C156" s="506"/>
      <c r="D156" s="506"/>
      <c r="E156" s="506"/>
      <c r="F156" s="506"/>
      <c r="G156" s="506"/>
      <c r="H156" s="506"/>
    </row>
    <row r="157" spans="3:8" ht="12.75">
      <c r="C157" s="506"/>
      <c r="D157" s="506"/>
      <c r="E157" s="506"/>
      <c r="F157" s="506"/>
      <c r="G157" s="506"/>
      <c r="H157" s="506"/>
    </row>
    <row r="158" spans="3:8" ht="12.75">
      <c r="C158" s="506"/>
      <c r="D158" s="506"/>
      <c r="E158" s="506"/>
      <c r="F158" s="506"/>
      <c r="G158" s="506"/>
      <c r="H158" s="506"/>
    </row>
    <row r="159" spans="3:8" ht="12.75">
      <c r="C159" s="506"/>
      <c r="D159" s="506"/>
      <c r="E159" s="506"/>
      <c r="F159" s="506"/>
      <c r="G159" s="506"/>
      <c r="H159" s="506"/>
    </row>
    <row r="160" spans="3:8" ht="12.75">
      <c r="C160" s="506"/>
      <c r="D160" s="506"/>
      <c r="E160" s="506"/>
      <c r="F160" s="506"/>
      <c r="G160" s="506"/>
      <c r="H160" s="506"/>
    </row>
    <row r="161" spans="3:8" ht="12.75">
      <c r="C161" s="506"/>
      <c r="D161" s="506"/>
      <c r="E161" s="506"/>
      <c r="F161" s="506"/>
      <c r="G161" s="506"/>
      <c r="H161" s="506"/>
    </row>
    <row r="162" spans="3:8" ht="12.75">
      <c r="C162" s="506"/>
      <c r="D162" s="506"/>
      <c r="E162" s="506"/>
      <c r="F162" s="506"/>
      <c r="G162" s="506"/>
      <c r="H162" s="506"/>
    </row>
    <row r="163" spans="3:8" ht="12.75">
      <c r="C163" s="506"/>
      <c r="D163" s="506"/>
      <c r="E163" s="506"/>
      <c r="F163" s="506"/>
      <c r="G163" s="506"/>
      <c r="H163" s="506"/>
    </row>
    <row r="164" spans="3:8" ht="12.75">
      <c r="C164" s="506"/>
      <c r="D164" s="506"/>
      <c r="E164" s="506"/>
      <c r="F164" s="506"/>
      <c r="G164" s="506"/>
      <c r="H164" s="506"/>
    </row>
    <row r="165" spans="3:8" ht="12.75">
      <c r="C165" s="506"/>
      <c r="D165" s="506"/>
      <c r="E165" s="506"/>
      <c r="F165" s="506"/>
      <c r="G165" s="506"/>
      <c r="H165" s="506"/>
    </row>
    <row r="166" spans="3:8" ht="12.75">
      <c r="C166" s="506"/>
      <c r="D166" s="506"/>
      <c r="E166" s="506"/>
      <c r="F166" s="506"/>
      <c r="G166" s="506"/>
      <c r="H166" s="506"/>
    </row>
    <row r="167" spans="3:8" ht="12.75">
      <c r="C167" s="506"/>
      <c r="D167" s="506"/>
      <c r="E167" s="506"/>
      <c r="F167" s="506"/>
      <c r="G167" s="506"/>
      <c r="H167" s="506"/>
    </row>
    <row r="168" spans="3:8" ht="12.75">
      <c r="C168" s="506"/>
      <c r="D168" s="506"/>
      <c r="E168" s="506"/>
      <c r="F168" s="506"/>
      <c r="G168" s="506"/>
      <c r="H168" s="506"/>
    </row>
    <row r="169" spans="3:8" ht="12.75">
      <c r="C169" s="506"/>
      <c r="D169" s="506"/>
      <c r="E169" s="506"/>
      <c r="F169" s="506"/>
      <c r="G169" s="506"/>
      <c r="H169" s="506"/>
    </row>
    <row r="170" spans="3:8" ht="12.75">
      <c r="C170" s="506"/>
      <c r="D170" s="506"/>
      <c r="E170" s="506"/>
      <c r="F170" s="506"/>
      <c r="G170" s="506"/>
      <c r="H170" s="506"/>
    </row>
    <row r="171" spans="3:8" ht="12.75">
      <c r="C171" s="506"/>
      <c r="D171" s="506"/>
      <c r="E171" s="506"/>
      <c r="F171" s="506"/>
      <c r="G171" s="506"/>
      <c r="H171" s="506"/>
    </row>
    <row r="172" spans="3:8" ht="12.75">
      <c r="C172" s="506"/>
      <c r="D172" s="506"/>
      <c r="E172" s="506"/>
      <c r="F172" s="506"/>
      <c r="G172" s="506"/>
      <c r="H172" s="506"/>
    </row>
    <row r="173" spans="3:8" ht="12.75">
      <c r="C173" s="506"/>
      <c r="D173" s="506"/>
      <c r="E173" s="506"/>
      <c r="F173" s="506"/>
      <c r="G173" s="506"/>
      <c r="H173" s="506"/>
    </row>
    <row r="174" spans="3:8" ht="12.75">
      <c r="C174" s="506"/>
      <c r="D174" s="506"/>
      <c r="E174" s="506"/>
      <c r="F174" s="506"/>
      <c r="G174" s="506"/>
      <c r="H174" s="506"/>
    </row>
    <row r="175" spans="3:8" ht="12.75">
      <c r="C175" s="506"/>
      <c r="D175" s="506"/>
      <c r="E175" s="506"/>
      <c r="F175" s="506"/>
      <c r="G175" s="506"/>
      <c r="H175" s="506"/>
    </row>
    <row r="176" spans="3:8" ht="12.75">
      <c r="C176" s="506"/>
      <c r="D176" s="506"/>
      <c r="E176" s="506"/>
      <c r="F176" s="506"/>
      <c r="G176" s="506"/>
      <c r="H176" s="506"/>
    </row>
    <row r="177" spans="3:8" ht="12.75">
      <c r="C177" s="506"/>
      <c r="D177" s="506"/>
      <c r="E177" s="506"/>
      <c r="F177" s="506"/>
      <c r="G177" s="506"/>
      <c r="H177" s="506"/>
    </row>
    <row r="178" spans="3:8" ht="12.75">
      <c r="C178" s="506"/>
      <c r="D178" s="506"/>
      <c r="E178" s="506"/>
      <c r="F178" s="506"/>
      <c r="G178" s="506"/>
      <c r="H178" s="506"/>
    </row>
    <row r="179" spans="3:8" ht="12.75">
      <c r="C179" s="506"/>
      <c r="D179" s="506"/>
      <c r="E179" s="506"/>
      <c r="F179" s="506"/>
      <c r="G179" s="506"/>
      <c r="H179" s="506"/>
    </row>
    <row r="180" spans="3:8" ht="12.75">
      <c r="C180" s="506"/>
      <c r="D180" s="506"/>
      <c r="E180" s="506"/>
      <c r="F180" s="506"/>
      <c r="G180" s="506"/>
      <c r="H180" s="506"/>
    </row>
    <row r="181" spans="3:8" ht="12.75">
      <c r="C181" s="506"/>
      <c r="D181" s="506"/>
      <c r="E181" s="506"/>
      <c r="F181" s="506"/>
      <c r="G181" s="506"/>
      <c r="H181" s="506"/>
    </row>
    <row r="182" spans="3:8" ht="12.75">
      <c r="C182" s="506"/>
      <c r="D182" s="506"/>
      <c r="E182" s="506"/>
      <c r="F182" s="506"/>
      <c r="G182" s="506"/>
      <c r="H182" s="506"/>
    </row>
    <row r="183" spans="3:8" ht="12.75">
      <c r="C183" s="506"/>
      <c r="D183" s="506"/>
      <c r="E183" s="506"/>
      <c r="F183" s="506"/>
      <c r="G183" s="506"/>
      <c r="H183" s="506"/>
    </row>
    <row r="184" spans="3:8" ht="12.75">
      <c r="C184" s="506"/>
      <c r="D184" s="506"/>
      <c r="E184" s="506"/>
      <c r="F184" s="506"/>
      <c r="G184" s="506"/>
      <c r="H184" s="506"/>
    </row>
    <row r="185" spans="3:8" ht="12.75">
      <c r="C185" s="506"/>
      <c r="D185" s="506"/>
      <c r="E185" s="506"/>
      <c r="F185" s="506"/>
      <c r="G185" s="506"/>
      <c r="H185" s="506"/>
    </row>
    <row r="186" spans="3:8" ht="12.75">
      <c r="C186" s="506"/>
      <c r="D186" s="506"/>
      <c r="E186" s="506"/>
      <c r="F186" s="506"/>
      <c r="G186" s="506"/>
      <c r="H186" s="506"/>
    </row>
    <row r="187" spans="3:8" ht="12.75">
      <c r="C187" s="506"/>
      <c r="D187" s="506"/>
      <c r="E187" s="506"/>
      <c r="F187" s="506"/>
      <c r="G187" s="506"/>
      <c r="H187" s="506"/>
    </row>
    <row r="188" spans="3:8" ht="12.75">
      <c r="C188" s="506"/>
      <c r="D188" s="506"/>
      <c r="E188" s="506"/>
      <c r="F188" s="506"/>
      <c r="G188" s="506"/>
      <c r="H188" s="506"/>
    </row>
    <row r="189" spans="3:8" ht="12.75">
      <c r="C189" s="506"/>
      <c r="D189" s="506"/>
      <c r="E189" s="506"/>
      <c r="F189" s="506"/>
      <c r="G189" s="506"/>
      <c r="H189" s="506"/>
    </row>
    <row r="190" spans="3:8" ht="12.75">
      <c r="C190" s="506"/>
      <c r="D190" s="506"/>
      <c r="E190" s="506"/>
      <c r="F190" s="506"/>
      <c r="G190" s="506"/>
      <c r="H190" s="506"/>
    </row>
    <row r="191" spans="3:8" ht="12.75">
      <c r="C191" s="506"/>
      <c r="D191" s="506"/>
      <c r="E191" s="506"/>
      <c r="F191" s="506"/>
      <c r="G191" s="506"/>
      <c r="H191" s="506"/>
    </row>
    <row r="192" spans="3:8" ht="12.75">
      <c r="C192" s="506"/>
      <c r="D192" s="506"/>
      <c r="E192" s="506"/>
      <c r="F192" s="506"/>
      <c r="G192" s="506"/>
      <c r="H192" s="506"/>
    </row>
    <row r="193" spans="3:8" ht="12.75">
      <c r="C193" s="506"/>
      <c r="D193" s="506"/>
      <c r="E193" s="506"/>
      <c r="F193" s="506"/>
      <c r="G193" s="506"/>
      <c r="H193" s="506"/>
    </row>
    <row r="194" spans="3:8" ht="12.75">
      <c r="C194" s="506"/>
      <c r="D194" s="506"/>
      <c r="E194" s="506"/>
      <c r="F194" s="506"/>
      <c r="G194" s="506"/>
      <c r="H194" s="506"/>
    </row>
    <row r="195" spans="3:8" ht="12.75">
      <c r="C195" s="506"/>
      <c r="D195" s="506"/>
      <c r="E195" s="506"/>
      <c r="F195" s="506"/>
      <c r="G195" s="506"/>
      <c r="H195" s="506"/>
    </row>
    <row r="196" spans="3:8" ht="12.75">
      <c r="C196" s="506"/>
      <c r="D196" s="506"/>
      <c r="E196" s="506"/>
      <c r="F196" s="506"/>
      <c r="G196" s="506"/>
      <c r="H196" s="506"/>
    </row>
    <row r="197" spans="3:8" ht="12.75">
      <c r="C197" s="506"/>
      <c r="D197" s="506"/>
      <c r="E197" s="506"/>
      <c r="F197" s="506"/>
      <c r="G197" s="506"/>
      <c r="H197" s="506"/>
    </row>
    <row r="198" spans="3:8" ht="12.75">
      <c r="C198" s="506"/>
      <c r="D198" s="506"/>
      <c r="E198" s="506"/>
      <c r="F198" s="506"/>
      <c r="G198" s="506"/>
      <c r="H198" s="506"/>
    </row>
    <row r="199" spans="3:8" ht="12.75">
      <c r="C199" s="506"/>
      <c r="D199" s="506"/>
      <c r="E199" s="506"/>
      <c r="F199" s="506"/>
      <c r="G199" s="506"/>
      <c r="H199" s="506"/>
    </row>
    <row r="200" spans="3:8" ht="12.75">
      <c r="C200" s="506"/>
      <c r="D200" s="506"/>
      <c r="E200" s="506"/>
      <c r="F200" s="506"/>
      <c r="G200" s="506"/>
      <c r="H200" s="506"/>
    </row>
    <row r="201" spans="3:8" ht="12.75">
      <c r="C201" s="506"/>
      <c r="D201" s="506"/>
      <c r="E201" s="506"/>
      <c r="F201" s="506"/>
      <c r="G201" s="506"/>
      <c r="H201" s="506"/>
    </row>
    <row r="202" spans="3:8" ht="12.75">
      <c r="C202" s="506"/>
      <c r="D202" s="506"/>
      <c r="E202" s="506"/>
      <c r="F202" s="506"/>
      <c r="G202" s="506"/>
      <c r="H202" s="506"/>
    </row>
    <row r="203" spans="3:8" ht="12.75">
      <c r="C203" s="506"/>
      <c r="D203" s="506"/>
      <c r="E203" s="506"/>
      <c r="F203" s="506"/>
      <c r="G203" s="506"/>
      <c r="H203" s="506"/>
    </row>
    <row r="204" spans="3:8" ht="12.75">
      <c r="C204" s="506"/>
      <c r="D204" s="506"/>
      <c r="E204" s="506"/>
      <c r="F204" s="506"/>
      <c r="G204" s="506"/>
      <c r="H204" s="506"/>
    </row>
    <row r="205" spans="3:8" ht="12.75">
      <c r="C205" s="506"/>
      <c r="D205" s="506"/>
      <c r="E205" s="506"/>
      <c r="F205" s="506"/>
      <c r="G205" s="506"/>
      <c r="H205" s="506"/>
    </row>
    <row r="206" spans="3:8" ht="12.75">
      <c r="C206" s="506"/>
      <c r="D206" s="506"/>
      <c r="E206" s="506"/>
      <c r="F206" s="506"/>
      <c r="G206" s="506"/>
      <c r="H206" s="506"/>
    </row>
    <row r="207" spans="3:8" ht="12.75">
      <c r="C207" s="506"/>
      <c r="D207" s="506"/>
      <c r="E207" s="506"/>
      <c r="F207" s="506"/>
      <c r="G207" s="506"/>
      <c r="H207" s="506"/>
    </row>
    <row r="208" spans="3:8" ht="12.75">
      <c r="C208" s="506"/>
      <c r="D208" s="506"/>
      <c r="E208" s="506"/>
      <c r="F208" s="506"/>
      <c r="G208" s="506"/>
      <c r="H208" s="506"/>
    </row>
    <row r="209" spans="3:8" ht="12.75">
      <c r="C209" s="506"/>
      <c r="D209" s="506"/>
      <c r="E209" s="506"/>
      <c r="F209" s="506"/>
      <c r="G209" s="506"/>
      <c r="H209" s="506"/>
    </row>
    <row r="210" spans="3:8" ht="12.75">
      <c r="C210" s="506"/>
      <c r="D210" s="506"/>
      <c r="E210" s="506"/>
      <c r="F210" s="506"/>
      <c r="G210" s="506"/>
      <c r="H210" s="506"/>
    </row>
    <row r="211" spans="3:8" ht="12.75">
      <c r="C211" s="506"/>
      <c r="D211" s="506"/>
      <c r="E211" s="506"/>
      <c r="F211" s="506"/>
      <c r="G211" s="506"/>
      <c r="H211" s="506"/>
    </row>
  </sheetData>
  <sheetProtection/>
  <mergeCells count="37">
    <mergeCell ref="H38:H39"/>
    <mergeCell ref="B40:B41"/>
    <mergeCell ref="C40:C41"/>
    <mergeCell ref="D40:D41"/>
    <mergeCell ref="E40:E41"/>
    <mergeCell ref="F40:F41"/>
    <mergeCell ref="G40:G41"/>
    <mergeCell ref="H40:H41"/>
    <mergeCell ref="B38:B39"/>
    <mergeCell ref="C38:C39"/>
    <mergeCell ref="D38:D39"/>
    <mergeCell ref="E38:E39"/>
    <mergeCell ref="F38:F39"/>
    <mergeCell ref="G38:G39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8:F19"/>
    <mergeCell ref="G18:G19"/>
    <mergeCell ref="G5:G6"/>
    <mergeCell ref="H5:H6"/>
    <mergeCell ref="C4:F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47"/>
  <sheetViews>
    <sheetView showGridLines="0" zoomScalePageLayoutView="0" workbookViewId="0" topLeftCell="A22">
      <selection activeCell="D54" sqref="D54"/>
    </sheetView>
  </sheetViews>
  <sheetFormatPr defaultColWidth="9.140625" defaultRowHeight="12.75"/>
  <cols>
    <col min="1" max="1" width="9.28125" style="322" customWidth="1"/>
    <col min="2" max="2" width="23.140625" style="322" customWidth="1"/>
    <col min="3" max="3" width="16.7109375" style="322" customWidth="1"/>
    <col min="4" max="4" width="14.00390625" style="323" customWidth="1"/>
    <col min="5" max="5" width="14.00390625" style="322" customWidth="1"/>
    <col min="6" max="6" width="4.28125" style="322" customWidth="1"/>
    <col min="7" max="16384" width="9.140625" style="322" customWidth="1"/>
  </cols>
  <sheetData>
    <row r="2" ht="15.75">
      <c r="B2" s="364" t="s">
        <v>548</v>
      </c>
    </row>
    <row r="3" ht="15" customHeight="1">
      <c r="B3" s="324"/>
    </row>
    <row r="4" spans="2:5" ht="24" customHeight="1">
      <c r="B4" s="776" t="s">
        <v>529</v>
      </c>
      <c r="C4" s="778" t="s">
        <v>530</v>
      </c>
      <c r="D4" s="780" t="s">
        <v>531</v>
      </c>
      <c r="E4" s="781"/>
    </row>
    <row r="5" spans="2:6" ht="12.75" customHeight="1">
      <c r="B5" s="777"/>
      <c r="C5" s="779"/>
      <c r="D5" s="481" t="s">
        <v>709</v>
      </c>
      <c r="E5" s="481" t="s">
        <v>635</v>
      </c>
      <c r="F5" s="325"/>
    </row>
    <row r="6" spans="2:6" ht="12.75" customHeight="1">
      <c r="B6" s="482" t="s">
        <v>636</v>
      </c>
      <c r="C6" s="483" t="s">
        <v>537</v>
      </c>
      <c r="D6" s="484">
        <v>1</v>
      </c>
      <c r="E6" s="484">
        <v>1</v>
      </c>
      <c r="F6" s="325"/>
    </row>
    <row r="7" spans="2:6" ht="12.75" customHeight="1">
      <c r="B7" s="480"/>
      <c r="C7" s="483" t="s">
        <v>412</v>
      </c>
      <c r="D7" s="485">
        <v>1</v>
      </c>
      <c r="E7" s="485">
        <v>1</v>
      </c>
      <c r="F7" s="325"/>
    </row>
    <row r="8" spans="2:6" ht="12.75" customHeight="1">
      <c r="B8" s="480"/>
      <c r="C8" s="483" t="s">
        <v>637</v>
      </c>
      <c r="D8" s="484">
        <v>1</v>
      </c>
      <c r="E8" s="484">
        <v>1</v>
      </c>
      <c r="F8" s="325"/>
    </row>
    <row r="9" spans="2:6" ht="12.75" customHeight="1">
      <c r="B9" s="480"/>
      <c r="C9" s="483" t="s">
        <v>535</v>
      </c>
      <c r="D9" s="484">
        <v>1</v>
      </c>
      <c r="E9" s="484">
        <v>1</v>
      </c>
      <c r="F9" s="325"/>
    </row>
    <row r="10" spans="2:6" ht="12.75" customHeight="1">
      <c r="B10" s="480"/>
      <c r="C10" s="483" t="s">
        <v>541</v>
      </c>
      <c r="D10" s="484">
        <v>2</v>
      </c>
      <c r="E10" s="484">
        <v>2</v>
      </c>
      <c r="F10" s="325"/>
    </row>
    <row r="11" spans="2:6" ht="12.75" customHeight="1">
      <c r="B11" s="480"/>
      <c r="C11" s="483" t="s">
        <v>536</v>
      </c>
      <c r="D11" s="484">
        <v>1</v>
      </c>
      <c r="E11" s="484">
        <v>1</v>
      </c>
      <c r="F11" s="325"/>
    </row>
    <row r="12" spans="2:6" ht="12.75" customHeight="1">
      <c r="B12" s="480"/>
      <c r="C12" s="483" t="s">
        <v>538</v>
      </c>
      <c r="D12" s="484">
        <v>1</v>
      </c>
      <c r="E12" s="484">
        <v>1</v>
      </c>
      <c r="F12" s="325"/>
    </row>
    <row r="13" spans="2:6" ht="12.75" customHeight="1">
      <c r="B13" s="479"/>
      <c r="C13" s="486" t="s">
        <v>543</v>
      </c>
      <c r="D13" s="487">
        <v>0</v>
      </c>
      <c r="E13" s="487">
        <v>0</v>
      </c>
      <c r="F13" s="325"/>
    </row>
    <row r="14" spans="2:6" ht="12.75" customHeight="1" thickBot="1">
      <c r="B14" s="488"/>
      <c r="C14" s="486" t="s">
        <v>542</v>
      </c>
      <c r="D14" s="489">
        <v>1</v>
      </c>
      <c r="E14" s="487">
        <v>1</v>
      </c>
      <c r="F14" s="325"/>
    </row>
    <row r="15" spans="2:6" ht="12.75" customHeight="1">
      <c r="B15" s="490" t="s">
        <v>638</v>
      </c>
      <c r="C15" s="491" t="s">
        <v>639</v>
      </c>
      <c r="D15" s="492">
        <v>1</v>
      </c>
      <c r="E15" s="493">
        <v>1</v>
      </c>
      <c r="F15" s="325"/>
    </row>
    <row r="16" spans="2:6" ht="12.75" customHeight="1">
      <c r="B16" s="494"/>
      <c r="C16" s="483" t="s">
        <v>412</v>
      </c>
      <c r="D16" s="484">
        <v>1</v>
      </c>
      <c r="E16" s="484">
        <v>1</v>
      </c>
      <c r="F16" s="325"/>
    </row>
    <row r="17" spans="2:6" ht="12.75" customHeight="1">
      <c r="B17" s="494"/>
      <c r="C17" s="483" t="s">
        <v>532</v>
      </c>
      <c r="D17" s="484">
        <v>1</v>
      </c>
      <c r="E17" s="484">
        <v>1</v>
      </c>
      <c r="F17" s="325"/>
    </row>
    <row r="18" spans="2:6" ht="12.75" customHeight="1">
      <c r="B18" s="494"/>
      <c r="C18" s="483" t="s">
        <v>533</v>
      </c>
      <c r="D18" s="484">
        <v>1</v>
      </c>
      <c r="E18" s="484">
        <v>1</v>
      </c>
      <c r="F18" s="325"/>
    </row>
    <row r="19" spans="2:6" ht="12.75" customHeight="1">
      <c r="B19" s="494"/>
      <c r="C19" s="483" t="s">
        <v>534</v>
      </c>
      <c r="D19" s="484">
        <v>1</v>
      </c>
      <c r="E19" s="484">
        <v>1</v>
      </c>
      <c r="F19" s="325"/>
    </row>
    <row r="20" spans="2:6" ht="12.75" customHeight="1">
      <c r="B20" s="494"/>
      <c r="C20" s="483" t="s">
        <v>710</v>
      </c>
      <c r="D20" s="484">
        <v>1</v>
      </c>
      <c r="E20" s="484">
        <v>1</v>
      </c>
      <c r="F20" s="325"/>
    </row>
    <row r="21" spans="2:6" ht="12.75" customHeight="1">
      <c r="B21" s="494"/>
      <c r="C21" s="483" t="s">
        <v>539</v>
      </c>
      <c r="D21" s="484">
        <v>1</v>
      </c>
      <c r="E21" s="484">
        <v>1</v>
      </c>
      <c r="F21" s="325"/>
    </row>
    <row r="22" spans="2:6" ht="12.75" customHeight="1" thickBot="1">
      <c r="B22" s="494"/>
      <c r="C22" s="483" t="s">
        <v>540</v>
      </c>
      <c r="D22" s="484">
        <v>1</v>
      </c>
      <c r="E22" s="484">
        <v>1</v>
      </c>
      <c r="F22" s="325"/>
    </row>
    <row r="23" spans="2:6" ht="12.75" customHeight="1">
      <c r="B23" s="495" t="s">
        <v>640</v>
      </c>
      <c r="C23" s="491" t="s">
        <v>412</v>
      </c>
      <c r="D23" s="493">
        <v>2</v>
      </c>
      <c r="E23" s="493">
        <v>2</v>
      </c>
      <c r="F23" s="325"/>
    </row>
    <row r="24" spans="2:6" ht="12.75" customHeight="1">
      <c r="B24" s="494"/>
      <c r="C24" s="483" t="s">
        <v>532</v>
      </c>
      <c r="D24" s="484">
        <v>2</v>
      </c>
      <c r="E24" s="484">
        <v>2</v>
      </c>
      <c r="F24" s="325"/>
    </row>
    <row r="25" spans="2:6" ht="12.75" customHeight="1">
      <c r="B25" s="494"/>
      <c r="C25" s="483" t="s">
        <v>544</v>
      </c>
      <c r="D25" s="484">
        <v>2</v>
      </c>
      <c r="E25" s="484">
        <v>2</v>
      </c>
      <c r="F25" s="325"/>
    </row>
    <row r="26" spans="2:6" ht="12.75" customHeight="1">
      <c r="B26" s="494"/>
      <c r="C26" s="483" t="s">
        <v>545</v>
      </c>
      <c r="D26" s="484">
        <v>1</v>
      </c>
      <c r="E26" s="484">
        <v>1</v>
      </c>
      <c r="F26" s="325"/>
    </row>
    <row r="27" spans="2:6" ht="12.75" customHeight="1">
      <c r="B27" s="494"/>
      <c r="C27" s="483" t="s">
        <v>539</v>
      </c>
      <c r="D27" s="484">
        <v>1</v>
      </c>
      <c r="E27" s="484">
        <v>1</v>
      </c>
      <c r="F27" s="325"/>
    </row>
    <row r="28" spans="2:6" ht="12.75" customHeight="1" thickBot="1">
      <c r="B28" s="496"/>
      <c r="C28" s="497" t="s">
        <v>540</v>
      </c>
      <c r="D28" s="489">
        <v>1</v>
      </c>
      <c r="E28" s="489">
        <v>1</v>
      </c>
      <c r="F28" s="325"/>
    </row>
    <row r="29" spans="2:5" ht="13.5" thickBot="1">
      <c r="B29" s="490" t="s">
        <v>711</v>
      </c>
      <c r="C29" s="498" t="s">
        <v>412</v>
      </c>
      <c r="D29" s="492">
        <v>1</v>
      </c>
      <c r="E29" s="492">
        <v>1</v>
      </c>
    </row>
    <row r="30" spans="2:6" ht="12" customHeight="1">
      <c r="B30" s="495" t="s">
        <v>112</v>
      </c>
      <c r="C30" s="493"/>
      <c r="D30" s="493">
        <v>27</v>
      </c>
      <c r="E30" s="493">
        <v>27</v>
      </c>
      <c r="F30" s="323"/>
    </row>
    <row r="31" spans="2:6" ht="9.75" customHeight="1">
      <c r="B31" s="499"/>
      <c r="C31" s="500"/>
      <c r="D31" s="501"/>
      <c r="E31" s="499"/>
      <c r="F31" s="323"/>
    </row>
    <row r="32" spans="2:6" ht="9.75" customHeight="1">
      <c r="B32" s="502" t="s">
        <v>712</v>
      </c>
      <c r="C32" s="455"/>
      <c r="D32" s="455"/>
      <c r="E32" s="455"/>
      <c r="F32" s="323"/>
    </row>
    <row r="33" spans="2:6" ht="9.75" customHeight="1">
      <c r="B33" s="502" t="s">
        <v>713</v>
      </c>
      <c r="C33" s="455"/>
      <c r="D33" s="455"/>
      <c r="E33" s="455"/>
      <c r="F33" s="323"/>
    </row>
    <row r="34" spans="2:5" ht="12.75">
      <c r="B34" s="502" t="s">
        <v>714</v>
      </c>
      <c r="C34" s="735"/>
      <c r="D34" s="735"/>
      <c r="E34" s="735"/>
    </row>
    <row r="35" spans="2:5" ht="12.75">
      <c r="B35" s="502" t="s">
        <v>641</v>
      </c>
      <c r="C35" s="735"/>
      <c r="D35" s="735"/>
      <c r="E35" s="735"/>
    </row>
    <row r="36" spans="2:5" ht="12.75">
      <c r="B36" s="735"/>
      <c r="C36" s="735"/>
      <c r="D36" s="735"/>
      <c r="E36" s="735"/>
    </row>
    <row r="37" spans="2:5" ht="24" customHeight="1">
      <c r="B37" s="776" t="s">
        <v>529</v>
      </c>
      <c r="C37" s="778" t="s">
        <v>530</v>
      </c>
      <c r="D37" s="780" t="s">
        <v>546</v>
      </c>
      <c r="E37" s="781"/>
    </row>
    <row r="38" spans="2:6" ht="12.75" customHeight="1">
      <c r="B38" s="777"/>
      <c r="C38" s="779"/>
      <c r="D38" s="481" t="s">
        <v>709</v>
      </c>
      <c r="E38" s="481" t="s">
        <v>635</v>
      </c>
      <c r="F38" s="325"/>
    </row>
    <row r="39" spans="2:6" ht="12.75" customHeight="1" thickBot="1">
      <c r="B39" s="503" t="s">
        <v>636</v>
      </c>
      <c r="C39" s="497" t="s">
        <v>547</v>
      </c>
      <c r="D39" s="489">
        <v>1</v>
      </c>
      <c r="E39" s="489">
        <v>1</v>
      </c>
      <c r="F39" s="325"/>
    </row>
    <row r="40" spans="2:6" ht="12.75" customHeight="1" thickBot="1">
      <c r="B40" s="490" t="s">
        <v>638</v>
      </c>
      <c r="C40" s="498" t="s">
        <v>715</v>
      </c>
      <c r="D40" s="504">
        <v>1</v>
      </c>
      <c r="E40" s="504">
        <v>1</v>
      </c>
      <c r="F40" s="325"/>
    </row>
    <row r="41" spans="2:6" ht="12.75" customHeight="1">
      <c r="B41" s="495" t="s">
        <v>640</v>
      </c>
      <c r="C41" s="491" t="s">
        <v>412</v>
      </c>
      <c r="D41" s="493">
        <v>1</v>
      </c>
      <c r="E41" s="493">
        <v>1</v>
      </c>
      <c r="F41" s="325"/>
    </row>
    <row r="42" spans="2:6" ht="12.75" customHeight="1">
      <c r="B42" s="494"/>
      <c r="C42" s="483" t="s">
        <v>533</v>
      </c>
      <c r="D42" s="484">
        <v>1</v>
      </c>
      <c r="E42" s="484">
        <v>1</v>
      </c>
      <c r="F42" s="325"/>
    </row>
    <row r="43" spans="2:6" ht="12.75" customHeight="1">
      <c r="B43" s="505"/>
      <c r="C43" s="483" t="s">
        <v>547</v>
      </c>
      <c r="D43" s="487">
        <v>1</v>
      </c>
      <c r="E43" s="487">
        <v>1</v>
      </c>
      <c r="F43" s="325"/>
    </row>
    <row r="44" spans="2:6" ht="12.75" customHeight="1" thickBot="1">
      <c r="B44" s="496"/>
      <c r="C44" s="497" t="s">
        <v>543</v>
      </c>
      <c r="D44" s="489">
        <v>1</v>
      </c>
      <c r="E44" s="489">
        <v>1</v>
      </c>
      <c r="F44" s="325"/>
    </row>
    <row r="45" spans="2:6" ht="12.75" customHeight="1">
      <c r="B45" s="495" t="s">
        <v>112</v>
      </c>
      <c r="C45" s="493"/>
      <c r="D45" s="493">
        <v>6</v>
      </c>
      <c r="E45" s="493">
        <v>6</v>
      </c>
      <c r="F45" s="325"/>
    </row>
    <row r="46" spans="2:5" ht="6" customHeight="1">
      <c r="B46" s="499"/>
      <c r="C46" s="500"/>
      <c r="D46" s="501"/>
      <c r="E46" s="499"/>
    </row>
    <row r="47" spans="2:6" ht="15" customHeight="1">
      <c r="B47" s="502" t="s">
        <v>716</v>
      </c>
      <c r="C47" s="506"/>
      <c r="D47" s="455"/>
      <c r="E47" s="507"/>
      <c r="F47" s="325"/>
    </row>
    <row r="48" ht="15" customHeight="1"/>
    <row r="49" ht="15" customHeight="1"/>
  </sheetData>
  <sheetProtection/>
  <mergeCells count="6">
    <mergeCell ref="B4:B5"/>
    <mergeCell ref="C4:C5"/>
    <mergeCell ref="D4:E4"/>
    <mergeCell ref="B37:B38"/>
    <mergeCell ref="C37:C38"/>
    <mergeCell ref="D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showGridLines="0" zoomScalePageLayoutView="0" workbookViewId="0" topLeftCell="A1">
      <selection activeCell="E5" sqref="E5"/>
    </sheetView>
  </sheetViews>
  <sheetFormatPr defaultColWidth="9.140625" defaultRowHeight="13.5" customHeight="1"/>
  <cols>
    <col min="1" max="1" width="9.28125" style="112" customWidth="1"/>
    <col min="2" max="2" width="33.28125" style="112" customWidth="1"/>
    <col min="3" max="3" width="9.7109375" style="112" customWidth="1"/>
    <col min="4" max="4" width="10.7109375" style="112" customWidth="1"/>
    <col min="5" max="5" width="9.7109375" style="112" customWidth="1"/>
    <col min="6" max="6" width="10.7109375" style="112" customWidth="1"/>
    <col min="7" max="7" width="0.5625" style="112" customWidth="1"/>
    <col min="8" max="16384" width="9.140625" style="112" customWidth="1"/>
  </cols>
  <sheetData>
    <row r="2" ht="13.5" customHeight="1">
      <c r="B2" s="360" t="s">
        <v>549</v>
      </c>
    </row>
    <row r="4" spans="2:6" ht="13.5" customHeight="1">
      <c r="B4" s="317"/>
      <c r="C4" s="782">
        <v>2016</v>
      </c>
      <c r="D4" s="783"/>
      <c r="E4" s="782">
        <v>2015</v>
      </c>
      <c r="F4" s="783"/>
    </row>
    <row r="5" spans="2:6" ht="13.5" customHeight="1">
      <c r="B5" s="318"/>
      <c r="C5" s="164" t="s">
        <v>352</v>
      </c>
      <c r="D5" s="319" t="s">
        <v>388</v>
      </c>
      <c r="E5" s="164" t="s">
        <v>352</v>
      </c>
      <c r="F5" s="319" t="s">
        <v>388</v>
      </c>
    </row>
    <row r="6" spans="2:6" ht="13.5" customHeight="1">
      <c r="B6" s="272" t="s">
        <v>353</v>
      </c>
      <c r="C6" s="320">
        <v>1.1065986477364524</v>
      </c>
      <c r="D6" s="320">
        <v>1.0540962179027702</v>
      </c>
      <c r="E6" s="320">
        <v>1.1090655014085131</v>
      </c>
      <c r="F6" s="320">
        <v>1.088696068718496</v>
      </c>
    </row>
    <row r="7" spans="2:6" ht="13.5" customHeight="1">
      <c r="B7" s="272" t="s">
        <v>354</v>
      </c>
      <c r="C7" s="320">
        <v>0.8188935110878182</v>
      </c>
      <c r="D7" s="320">
        <v>0.8561790441617151</v>
      </c>
      <c r="E7" s="320">
        <v>0.725673606525257</v>
      </c>
      <c r="F7" s="320">
        <v>0.7339503409199334</v>
      </c>
    </row>
    <row r="8" spans="2:6" ht="13.5" customHeight="1">
      <c r="B8" s="272" t="s">
        <v>355</v>
      </c>
      <c r="C8" s="320">
        <v>3.8616002471424156</v>
      </c>
      <c r="D8" s="320">
        <v>3.430531732418525</v>
      </c>
      <c r="E8" s="320">
        <v>3.63901018922853</v>
      </c>
      <c r="F8" s="320">
        <v>4.311645755184754</v>
      </c>
    </row>
    <row r="9" spans="2:6" ht="13.5" customHeight="1">
      <c r="B9" s="272" t="s">
        <v>356</v>
      </c>
      <c r="C9" s="320">
        <v>16.33453119895459</v>
      </c>
      <c r="D9" s="320">
        <v>16.747613465081226</v>
      </c>
      <c r="E9" s="320">
        <v>10.211375472276115</v>
      </c>
      <c r="F9" s="320">
        <v>14.096419509444601</v>
      </c>
    </row>
    <row r="10" spans="2:6" ht="13.5" customHeight="1">
      <c r="B10" s="272" t="s">
        <v>357</v>
      </c>
      <c r="C10" s="320">
        <v>7.349698662354844</v>
      </c>
      <c r="D10" s="320">
        <v>7.320108337603396</v>
      </c>
      <c r="E10" s="320">
        <v>6.969126768415917</v>
      </c>
      <c r="F10" s="320">
        <v>7.060650992021464</v>
      </c>
    </row>
    <row r="11" spans="2:6" ht="13.5" customHeight="1">
      <c r="B11" s="272" t="s">
        <v>72</v>
      </c>
      <c r="C11" s="320">
        <v>74.34944237918215</v>
      </c>
      <c r="D11" s="320">
        <v>71.58196134574088</v>
      </c>
      <c r="E11" s="320">
        <v>71.12375533428165</v>
      </c>
      <c r="F11" s="320">
        <v>72.04610951008645</v>
      </c>
    </row>
    <row r="12" spans="2:6" ht="13.5" customHeight="1">
      <c r="B12" s="272" t="s">
        <v>487</v>
      </c>
      <c r="C12" s="320">
        <v>4.490749056942699</v>
      </c>
      <c r="D12" s="320">
        <v>4.539058599246516</v>
      </c>
      <c r="E12" s="320">
        <v>4.445037116059919</v>
      </c>
      <c r="F12" s="320">
        <v>4.524068041983352</v>
      </c>
    </row>
    <row r="13" spans="2:6" ht="13.5" customHeight="1">
      <c r="B13" s="272" t="s">
        <v>389</v>
      </c>
      <c r="C13" s="320">
        <v>1.4664046690324661</v>
      </c>
      <c r="D13" s="320">
        <v>1.4188019636219176</v>
      </c>
      <c r="E13" s="320">
        <v>1.4158289678606824</v>
      </c>
      <c r="F13" s="320">
        <v>1.5116015418335726</v>
      </c>
    </row>
    <row r="14" spans="2:6" ht="13.5" customHeight="1">
      <c r="B14" s="272" t="s">
        <v>390</v>
      </c>
      <c r="C14" s="320">
        <v>20.65688907250568</v>
      </c>
      <c r="D14" s="320">
        <v>21.772262138036144</v>
      </c>
      <c r="E14" s="320">
        <v>17.56234632946962</v>
      </c>
      <c r="F14" s="320">
        <v>18.914318138831096</v>
      </c>
    </row>
    <row r="15" spans="2:6" ht="13.5" customHeight="1">
      <c r="B15" s="272" t="s">
        <v>391</v>
      </c>
      <c r="C15" s="320">
        <v>8.590327291469805</v>
      </c>
      <c r="D15" s="320">
        <v>8.175277959450622</v>
      </c>
      <c r="E15" s="320">
        <v>8.597713008339781</v>
      </c>
      <c r="F15" s="320">
        <v>8.437394532568343</v>
      </c>
    </row>
    <row r="16" spans="2:6" ht="6" customHeight="1">
      <c r="B16" s="321"/>
      <c r="C16" s="157"/>
      <c r="D16" s="157"/>
      <c r="E16" s="157"/>
      <c r="F16" s="157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showGridLines="0" zoomScale="110" zoomScaleNormal="110" zoomScalePageLayoutView="0" workbookViewId="0" topLeftCell="A1">
      <selection activeCell="B31" sqref="B31"/>
    </sheetView>
  </sheetViews>
  <sheetFormatPr defaultColWidth="9.140625" defaultRowHeight="12.75"/>
  <cols>
    <col min="1" max="1" width="9.28125" style="112" customWidth="1"/>
    <col min="2" max="2" width="57.8515625" style="112" customWidth="1"/>
    <col min="3" max="3" width="16.7109375" style="112" customWidth="1"/>
    <col min="4" max="4" width="0.5625" style="112" customWidth="1"/>
    <col min="5" max="16384" width="9.140625" style="112" customWidth="1"/>
  </cols>
  <sheetData>
    <row r="2" ht="15.75">
      <c r="B2" s="360" t="s">
        <v>550</v>
      </c>
    </row>
    <row r="4" ht="12.75">
      <c r="B4" s="152" t="s">
        <v>500</v>
      </c>
    </row>
    <row r="5" spans="2:4" ht="13.5" customHeight="1">
      <c r="B5" s="110"/>
      <c r="C5" s="122" t="s">
        <v>201</v>
      </c>
      <c r="D5" s="16"/>
    </row>
    <row r="6" spans="2:4" ht="13.5" customHeight="1">
      <c r="B6" s="123" t="s">
        <v>129</v>
      </c>
      <c r="C6" s="124" t="s">
        <v>47</v>
      </c>
      <c r="D6" s="16"/>
    </row>
    <row r="7" spans="2:4" ht="13.5" customHeight="1">
      <c r="B7" s="123" t="s">
        <v>101</v>
      </c>
      <c r="C7" s="124" t="s">
        <v>243</v>
      </c>
      <c r="D7" s="16"/>
    </row>
    <row r="8" spans="2:4" ht="13.5" customHeight="1">
      <c r="B8" s="123" t="s">
        <v>102</v>
      </c>
      <c r="C8" s="125" t="s">
        <v>358</v>
      </c>
      <c r="D8" s="16"/>
    </row>
    <row r="9" spans="2:4" ht="13.5" customHeight="1">
      <c r="B9" s="123" t="s">
        <v>45</v>
      </c>
      <c r="C9" s="125" t="s">
        <v>244</v>
      </c>
      <c r="D9" s="16"/>
    </row>
    <row r="10" spans="2:9" ht="13.5" customHeight="1">
      <c r="B10" s="123" t="s">
        <v>130</v>
      </c>
      <c r="C10" s="125" t="s">
        <v>551</v>
      </c>
      <c r="D10" s="16"/>
      <c r="F10" s="142"/>
      <c r="G10" s="142"/>
      <c r="H10" s="142"/>
      <c r="I10" s="142"/>
    </row>
    <row r="11" spans="2:9" ht="13.5" customHeight="1">
      <c r="B11" s="123" t="s">
        <v>46</v>
      </c>
      <c r="C11" s="125" t="s">
        <v>47</v>
      </c>
      <c r="D11" s="16"/>
      <c r="F11" s="142"/>
      <c r="G11" s="142"/>
      <c r="H11" s="142"/>
      <c r="I11" s="142"/>
    </row>
    <row r="12" spans="2:9" ht="6" customHeight="1">
      <c r="B12" s="126"/>
      <c r="C12" s="127"/>
      <c r="D12" s="16"/>
      <c r="F12" s="142"/>
      <c r="G12" s="142"/>
      <c r="H12" s="142"/>
      <c r="I12" s="142"/>
    </row>
    <row r="13" spans="2:4" ht="12.75">
      <c r="B13" s="270"/>
      <c r="C13" s="203"/>
      <c r="D13" s="16"/>
    </row>
    <row r="14" spans="2:4" ht="12.75">
      <c r="B14" s="152" t="s">
        <v>501</v>
      </c>
      <c r="C14" s="203"/>
      <c r="D14" s="16"/>
    </row>
    <row r="15" spans="3:4" ht="12.75">
      <c r="C15" s="142"/>
      <c r="D15" s="16"/>
    </row>
    <row r="16" spans="2:4" ht="13.5" customHeight="1">
      <c r="B16" s="110"/>
      <c r="C16" s="122" t="s">
        <v>201</v>
      </c>
      <c r="D16" s="16"/>
    </row>
    <row r="17" spans="2:4" ht="13.5" customHeight="1">
      <c r="B17" s="123" t="s">
        <v>143</v>
      </c>
      <c r="C17" s="124" t="s">
        <v>552</v>
      </c>
      <c r="D17" s="16"/>
    </row>
    <row r="18" spans="2:4" ht="13.5" customHeight="1">
      <c r="B18" s="123" t="s">
        <v>52</v>
      </c>
      <c r="C18" s="141" t="s">
        <v>551</v>
      </c>
      <c r="D18" s="16"/>
    </row>
    <row r="19" spans="2:4" ht="13.5" customHeight="1">
      <c r="B19" s="123" t="s">
        <v>405</v>
      </c>
      <c r="C19" s="124">
        <v>5</v>
      </c>
      <c r="D19" s="16"/>
    </row>
    <row r="20" spans="2:4" ht="13.5" customHeight="1">
      <c r="B20" s="123" t="s">
        <v>406</v>
      </c>
      <c r="C20" s="124">
        <v>5</v>
      </c>
      <c r="D20" s="16"/>
    </row>
    <row r="21" spans="2:4" ht="13.5" customHeight="1">
      <c r="B21" s="123" t="s">
        <v>485</v>
      </c>
      <c r="C21" s="141" t="s">
        <v>553</v>
      </c>
      <c r="D21" s="16"/>
    </row>
    <row r="22" spans="2:4" ht="13.5" customHeight="1">
      <c r="B22" s="123" t="s">
        <v>108</v>
      </c>
      <c r="C22" s="125" t="s">
        <v>552</v>
      </c>
      <c r="D22" s="16"/>
    </row>
    <row r="23" spans="2:4" ht="13.5" customHeight="1">
      <c r="B23" s="123" t="s">
        <v>105</v>
      </c>
      <c r="C23" s="125" t="s">
        <v>47</v>
      </c>
      <c r="D23" s="16"/>
    </row>
    <row r="24" spans="2:4" ht="13.5" customHeight="1">
      <c r="B24" s="123" t="s">
        <v>46</v>
      </c>
      <c r="C24" s="125" t="s">
        <v>47</v>
      </c>
      <c r="D24" s="16"/>
    </row>
    <row r="25" spans="2:4" ht="6" customHeight="1">
      <c r="B25" s="126"/>
      <c r="C25" s="351"/>
      <c r="D25" s="1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ignoredErrors>
    <ignoredError sqref="C8:C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6"/>
  <sheetViews>
    <sheetView showGridLines="0" zoomScalePageLayoutView="0" workbookViewId="0" topLeftCell="A1">
      <selection activeCell="H37" sqref="H37"/>
    </sheetView>
  </sheetViews>
  <sheetFormatPr defaultColWidth="9.140625" defaultRowHeight="12.75"/>
  <cols>
    <col min="1" max="1" width="9.28125" style="316" customWidth="1"/>
    <col min="2" max="2" width="21.7109375" style="316" customWidth="1"/>
    <col min="3" max="3" width="10.28125" style="316" customWidth="1"/>
    <col min="4" max="4" width="11.8515625" style="316" customWidth="1"/>
    <col min="5" max="5" width="9.7109375" style="316" customWidth="1"/>
    <col min="6" max="6" width="10.28125" style="316" bestFit="1" customWidth="1"/>
    <col min="7" max="7" width="11.7109375" style="316" customWidth="1"/>
    <col min="8" max="8" width="11.28125" style="316" bestFit="1" customWidth="1"/>
    <col min="9" max="16384" width="9.140625" style="316" customWidth="1"/>
  </cols>
  <sheetData>
    <row r="2" ht="15.75">
      <c r="B2" s="366" t="s">
        <v>502</v>
      </c>
    </row>
    <row r="4" spans="2:3" ht="15.75">
      <c r="B4" s="367" t="s">
        <v>55</v>
      </c>
      <c r="C4" s="153"/>
    </row>
    <row r="6" spans="2:9" ht="12" customHeight="1">
      <c r="B6" s="17" t="s">
        <v>73</v>
      </c>
      <c r="C6" s="784" t="s">
        <v>718</v>
      </c>
      <c r="D6" s="785"/>
      <c r="E6" s="785"/>
      <c r="F6" s="785"/>
      <c r="G6" s="785"/>
      <c r="H6" s="786"/>
      <c r="I6" s="508"/>
    </row>
    <row r="7" spans="2:9" ht="48">
      <c r="B7" s="18"/>
      <c r="C7" s="509" t="s">
        <v>642</v>
      </c>
      <c r="D7" s="510" t="s">
        <v>640</v>
      </c>
      <c r="E7" s="510" t="s">
        <v>638</v>
      </c>
      <c r="F7" s="511" t="s">
        <v>717</v>
      </c>
      <c r="G7" s="510" t="s">
        <v>75</v>
      </c>
      <c r="H7" s="512" t="s">
        <v>109</v>
      </c>
      <c r="I7" s="513"/>
    </row>
    <row r="8" spans="2:9" ht="12.75">
      <c r="B8" s="18" t="s">
        <v>76</v>
      </c>
      <c r="C8" s="19"/>
      <c r="D8" s="19"/>
      <c r="E8" s="19"/>
      <c r="F8" s="19"/>
      <c r="G8" s="19"/>
      <c r="H8" s="20"/>
      <c r="I8" s="514"/>
    </row>
    <row r="9" spans="2:9" ht="12.75">
      <c r="B9" s="21" t="s">
        <v>77</v>
      </c>
      <c r="C9" s="22">
        <v>479294</v>
      </c>
      <c r="D9" s="23">
        <v>561435</v>
      </c>
      <c r="E9" s="23">
        <v>533362</v>
      </c>
      <c r="F9" s="23">
        <v>0</v>
      </c>
      <c r="G9" s="23">
        <v>0</v>
      </c>
      <c r="H9" s="24">
        <v>1574091</v>
      </c>
      <c r="I9" s="25"/>
    </row>
    <row r="10" spans="2:9" ht="12.75">
      <c r="B10" s="21" t="s">
        <v>78</v>
      </c>
      <c r="C10" s="26">
        <v>942</v>
      </c>
      <c r="D10" s="27">
        <v>1371</v>
      </c>
      <c r="E10" s="27">
        <v>1699</v>
      </c>
      <c r="F10" s="27">
        <v>25986</v>
      </c>
      <c r="G10" s="27">
        <v>-29998</v>
      </c>
      <c r="H10" s="28">
        <v>0</v>
      </c>
      <c r="I10" s="25"/>
    </row>
    <row r="11" spans="2:9" ht="12.75">
      <c r="B11" s="29" t="s">
        <v>79</v>
      </c>
      <c r="C11" s="26">
        <v>480236</v>
      </c>
      <c r="D11" s="27">
        <v>562806</v>
      </c>
      <c r="E11" s="27">
        <v>535061</v>
      </c>
      <c r="F11" s="27">
        <v>25986</v>
      </c>
      <c r="G11" s="27">
        <v>-29998</v>
      </c>
      <c r="H11" s="28">
        <v>1574091</v>
      </c>
      <c r="I11" s="25"/>
    </row>
    <row r="12" spans="2:9" ht="12.75">
      <c r="B12" s="30" t="s">
        <v>80</v>
      </c>
      <c r="C12" s="31"/>
      <c r="D12" s="31"/>
      <c r="E12" s="31"/>
      <c r="F12" s="31"/>
      <c r="G12" s="31"/>
      <c r="H12" s="32"/>
      <c r="I12" s="515"/>
    </row>
    <row r="13" spans="2:9" ht="12.75">
      <c r="B13" s="21" t="s">
        <v>81</v>
      </c>
      <c r="C13" s="22">
        <v>23276.86</v>
      </c>
      <c r="D13" s="23">
        <v>35611</v>
      </c>
      <c r="E13" s="23">
        <v>25104</v>
      </c>
      <c r="F13" s="23">
        <v>-3861</v>
      </c>
      <c r="G13" s="23">
        <v>-5623.860000000001</v>
      </c>
      <c r="H13" s="24">
        <v>74507</v>
      </c>
      <c r="I13" s="25"/>
    </row>
    <row r="14" spans="2:9" ht="12.75">
      <c r="B14" s="33" t="s">
        <v>82</v>
      </c>
      <c r="C14" s="34"/>
      <c r="D14" s="35"/>
      <c r="E14" s="35"/>
      <c r="F14" s="35"/>
      <c r="G14" s="36"/>
      <c r="H14" s="28">
        <v>-31458</v>
      </c>
      <c r="I14" s="25"/>
    </row>
    <row r="15" spans="2:9" ht="12.75">
      <c r="B15" s="33" t="s">
        <v>245</v>
      </c>
      <c r="C15" s="37"/>
      <c r="D15" s="25"/>
      <c r="E15" s="25"/>
      <c r="F15" s="25"/>
      <c r="G15" s="38"/>
      <c r="H15" s="28">
        <v>3975</v>
      </c>
      <c r="I15" s="25"/>
    </row>
    <row r="16" spans="2:9" ht="12.75">
      <c r="B16" s="21" t="s">
        <v>83</v>
      </c>
      <c r="C16" s="37"/>
      <c r="D16" s="25"/>
      <c r="E16" s="25"/>
      <c r="F16" s="25"/>
      <c r="G16" s="38"/>
      <c r="H16" s="28">
        <v>-392</v>
      </c>
      <c r="I16" s="25"/>
    </row>
    <row r="17" spans="2:9" ht="25.5">
      <c r="B17" s="39" t="s">
        <v>84</v>
      </c>
      <c r="C17" s="37"/>
      <c r="D17" s="25"/>
      <c r="E17" s="25"/>
      <c r="F17" s="25"/>
      <c r="G17" s="38"/>
      <c r="H17" s="28">
        <v>46632</v>
      </c>
      <c r="I17" s="25"/>
    </row>
    <row r="18" spans="2:9" ht="12.75">
      <c r="B18" s="21" t="s">
        <v>85</v>
      </c>
      <c r="C18" s="37"/>
      <c r="D18" s="25"/>
      <c r="E18" s="25"/>
      <c r="F18" s="25"/>
      <c r="G18" s="38"/>
      <c r="H18" s="28">
        <v>-32637</v>
      </c>
      <c r="I18" s="25"/>
    </row>
    <row r="19" spans="2:9" ht="38.25">
      <c r="B19" s="39" t="s">
        <v>86</v>
      </c>
      <c r="C19" s="37"/>
      <c r="D19" s="25"/>
      <c r="E19" s="25"/>
      <c r="F19" s="25"/>
      <c r="G19" s="38"/>
      <c r="H19" s="28">
        <v>-4659</v>
      </c>
      <c r="I19" s="25"/>
    </row>
    <row r="20" spans="2:9" ht="12.75">
      <c r="B20" s="29" t="s">
        <v>87</v>
      </c>
      <c r="C20" s="40"/>
      <c r="D20" s="41"/>
      <c r="E20" s="41"/>
      <c r="F20" s="41"/>
      <c r="G20" s="42"/>
      <c r="H20" s="28">
        <v>9336</v>
      </c>
      <c r="I20" s="25"/>
    </row>
    <row r="21" spans="2:9" ht="12.75" customHeight="1">
      <c r="B21" s="787" t="s">
        <v>341</v>
      </c>
      <c r="C21" s="787"/>
      <c r="D21" s="787"/>
      <c r="E21" s="787"/>
      <c r="F21" s="787"/>
      <c r="G21" s="787"/>
      <c r="H21" s="57"/>
      <c r="I21" s="515"/>
    </row>
    <row r="22" spans="2:9" ht="12.75">
      <c r="B22" s="45" t="s">
        <v>88</v>
      </c>
      <c r="C22" s="46"/>
      <c r="D22" s="46"/>
      <c r="E22" s="46"/>
      <c r="F22" s="46"/>
      <c r="G22" s="46"/>
      <c r="H22" s="47"/>
      <c r="I22" s="25"/>
    </row>
    <row r="23" spans="2:9" ht="12.75">
      <c r="B23" s="45" t="s">
        <v>89</v>
      </c>
      <c r="C23" s="26">
        <v>285076.81</v>
      </c>
      <c r="D23" s="27">
        <v>401200</v>
      </c>
      <c r="E23" s="27">
        <v>335370</v>
      </c>
      <c r="F23" s="27">
        <v>655127</v>
      </c>
      <c r="G23" s="27">
        <v>-720521.0837400008</v>
      </c>
      <c r="H23" s="28">
        <v>956252.7262599992</v>
      </c>
      <c r="I23" s="25"/>
    </row>
    <row r="24" spans="2:9" ht="12.75">
      <c r="B24" s="45" t="s">
        <v>90</v>
      </c>
      <c r="C24" s="26">
        <v>0</v>
      </c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25"/>
    </row>
    <row r="25" spans="2:9" ht="12.75">
      <c r="B25" s="45" t="s">
        <v>92</v>
      </c>
      <c r="C25" s="26">
        <v>0</v>
      </c>
      <c r="D25" s="27">
        <v>0</v>
      </c>
      <c r="E25" s="27">
        <v>0</v>
      </c>
      <c r="F25" s="27">
        <v>0</v>
      </c>
      <c r="G25" s="27">
        <v>151431.27374000085</v>
      </c>
      <c r="H25" s="28">
        <v>151431.27374000085</v>
      </c>
      <c r="I25" s="25"/>
    </row>
    <row r="26" spans="2:9" ht="12.75">
      <c r="B26" s="45" t="s">
        <v>93</v>
      </c>
      <c r="C26" s="26">
        <v>285076.81</v>
      </c>
      <c r="D26" s="27">
        <v>401200</v>
      </c>
      <c r="E26" s="27">
        <v>335370</v>
      </c>
      <c r="F26" s="27">
        <v>655127</v>
      </c>
      <c r="G26" s="27">
        <v>-569089.81</v>
      </c>
      <c r="H26" s="28">
        <v>1107684</v>
      </c>
      <c r="I26" s="25"/>
    </row>
    <row r="27" spans="2:9" ht="12.75">
      <c r="B27" s="21" t="s">
        <v>95</v>
      </c>
      <c r="C27" s="46"/>
      <c r="D27" s="25"/>
      <c r="E27" s="25"/>
      <c r="F27" s="25"/>
      <c r="G27" s="25"/>
      <c r="H27" s="49"/>
      <c r="I27" s="25"/>
    </row>
    <row r="28" spans="2:9" ht="12.75">
      <c r="B28" s="45" t="s">
        <v>96</v>
      </c>
      <c r="C28" s="26">
        <v>182261.95</v>
      </c>
      <c r="D28" s="27">
        <v>259841</v>
      </c>
      <c r="E28" s="109">
        <v>250984</v>
      </c>
      <c r="F28" s="27">
        <v>472245.770001</v>
      </c>
      <c r="G28" s="27">
        <v>-246717.72000099998</v>
      </c>
      <c r="H28" s="28">
        <v>918615</v>
      </c>
      <c r="I28" s="25"/>
    </row>
    <row r="29" spans="2:9" ht="12.75">
      <c r="B29" s="45" t="s">
        <v>97</v>
      </c>
      <c r="C29" s="26">
        <v>182261.95</v>
      </c>
      <c r="D29" s="26">
        <v>259841</v>
      </c>
      <c r="E29" s="26">
        <v>250984</v>
      </c>
      <c r="F29" s="26">
        <v>472245.770001</v>
      </c>
      <c r="G29" s="27">
        <v>-246717.72000099998</v>
      </c>
      <c r="H29" s="58">
        <v>918615</v>
      </c>
      <c r="I29" s="25"/>
    </row>
    <row r="30" spans="2:9" ht="12.75">
      <c r="B30" s="43" t="s">
        <v>98</v>
      </c>
      <c r="C30" s="44"/>
      <c r="D30" s="44"/>
      <c r="E30" s="44"/>
      <c r="F30" s="44"/>
      <c r="G30" s="44"/>
      <c r="H30" s="57"/>
      <c r="I30" s="515"/>
    </row>
    <row r="31" spans="2:9" ht="38.25">
      <c r="B31" s="48" t="s">
        <v>99</v>
      </c>
      <c r="C31" s="26">
        <v>24396</v>
      </c>
      <c r="D31" s="27">
        <v>35180</v>
      </c>
      <c r="E31" s="27">
        <v>28482</v>
      </c>
      <c r="F31" s="27">
        <v>1203.49</v>
      </c>
      <c r="G31" s="27">
        <v>-200.4900000000016</v>
      </c>
      <c r="H31" s="28">
        <v>89061</v>
      </c>
      <c r="I31" s="25"/>
    </row>
    <row r="32" spans="2:9" ht="25.5">
      <c r="B32" s="48" t="s">
        <v>338</v>
      </c>
      <c r="C32" s="26">
        <v>17944</v>
      </c>
      <c r="D32" s="27">
        <v>26185</v>
      </c>
      <c r="E32" s="27">
        <v>29820</v>
      </c>
      <c r="F32" s="27">
        <v>-12537</v>
      </c>
      <c r="G32" s="27">
        <v>17157</v>
      </c>
      <c r="H32" s="28">
        <v>78569</v>
      </c>
      <c r="I32" s="25"/>
    </row>
    <row r="33" spans="2:9" ht="12.75">
      <c r="B33" s="18"/>
      <c r="C33" s="34"/>
      <c r="D33" s="35"/>
      <c r="E33" s="35"/>
      <c r="F33" s="35"/>
      <c r="G33" s="35"/>
      <c r="H33" s="49"/>
      <c r="I33" s="25"/>
    </row>
    <row r="34" spans="2:9" ht="12.75">
      <c r="B34" s="21"/>
      <c r="C34" s="25"/>
      <c r="D34" s="25"/>
      <c r="E34" s="25"/>
      <c r="F34" s="25"/>
      <c r="G34" s="25"/>
      <c r="H34" s="25"/>
      <c r="I34" s="25"/>
    </row>
    <row r="35" spans="2:9" ht="12.75">
      <c r="B35" s="788"/>
      <c r="C35" s="788"/>
      <c r="D35" s="788"/>
      <c r="E35" s="788"/>
      <c r="F35" s="788"/>
      <c r="G35" s="788"/>
      <c r="H35" s="788"/>
      <c r="I35" s="25"/>
    </row>
    <row r="36" spans="2:9" ht="12.75">
      <c r="B36" s="788"/>
      <c r="C36" s="788"/>
      <c r="D36" s="788"/>
      <c r="E36" s="788"/>
      <c r="F36" s="788"/>
      <c r="G36" s="788"/>
      <c r="H36" s="788"/>
      <c r="I36" s="517"/>
    </row>
    <row r="37" spans="2:9" ht="12.75">
      <c r="B37" s="10"/>
      <c r="C37" s="517"/>
      <c r="D37" s="517"/>
      <c r="E37" s="517"/>
      <c r="F37" s="517"/>
      <c r="G37" s="517"/>
      <c r="H37" s="517"/>
      <c r="I37" s="517"/>
    </row>
    <row r="38" spans="2:9" ht="12.75">
      <c r="B38" s="10"/>
      <c r="C38" s="517"/>
      <c r="D38" s="517"/>
      <c r="E38" s="517"/>
      <c r="F38" s="517"/>
      <c r="G38" s="517"/>
      <c r="H38" s="517"/>
      <c r="I38" s="517"/>
    </row>
    <row r="39" spans="2:9" ht="12.75">
      <c r="B39" s="50" t="s">
        <v>73</v>
      </c>
      <c r="C39" s="789" t="s">
        <v>643</v>
      </c>
      <c r="D39" s="790"/>
      <c r="E39" s="790"/>
      <c r="F39" s="790"/>
      <c r="G39" s="790"/>
      <c r="H39" s="791"/>
      <c r="I39" s="518"/>
    </row>
    <row r="40" spans="2:9" ht="48">
      <c r="B40" s="51"/>
      <c r="C40" s="509" t="s">
        <v>642</v>
      </c>
      <c r="D40" s="510" t="s">
        <v>640</v>
      </c>
      <c r="E40" s="510" t="s">
        <v>638</v>
      </c>
      <c r="F40" s="511" t="s">
        <v>717</v>
      </c>
      <c r="G40" s="510" t="s">
        <v>75</v>
      </c>
      <c r="H40" s="512" t="s">
        <v>109</v>
      </c>
      <c r="I40" s="519"/>
    </row>
    <row r="41" spans="2:9" ht="12.75">
      <c r="B41" s="18" t="s">
        <v>76</v>
      </c>
      <c r="C41" s="52"/>
      <c r="D41" s="52"/>
      <c r="E41" s="52"/>
      <c r="F41" s="52"/>
      <c r="G41" s="52"/>
      <c r="H41" s="53"/>
      <c r="I41" s="520"/>
    </row>
    <row r="42" spans="2:9" ht="12.75">
      <c r="B42" s="54" t="s">
        <v>77</v>
      </c>
      <c r="C42" s="22">
        <v>407293</v>
      </c>
      <c r="D42" s="23">
        <v>556758</v>
      </c>
      <c r="E42" s="23">
        <v>534954</v>
      </c>
      <c r="F42" s="23">
        <v>45</v>
      </c>
      <c r="G42" s="23">
        <v>0</v>
      </c>
      <c r="H42" s="24">
        <v>1499050</v>
      </c>
      <c r="I42" s="25"/>
    </row>
    <row r="43" spans="2:9" ht="12.75">
      <c r="B43" s="54" t="s">
        <v>78</v>
      </c>
      <c r="C43" s="26">
        <v>1988</v>
      </c>
      <c r="D43" s="27">
        <v>1257</v>
      </c>
      <c r="E43" s="27">
        <v>1489</v>
      </c>
      <c r="F43" s="27">
        <v>29689</v>
      </c>
      <c r="G43" s="27">
        <v>-34423</v>
      </c>
      <c r="H43" s="28">
        <v>0</v>
      </c>
      <c r="I43" s="25"/>
    </row>
    <row r="44" spans="2:9" ht="12.75">
      <c r="B44" s="54" t="s">
        <v>79</v>
      </c>
      <c r="C44" s="26">
        <v>409281</v>
      </c>
      <c r="D44" s="27">
        <v>558015</v>
      </c>
      <c r="E44" s="27">
        <v>536443</v>
      </c>
      <c r="F44" s="27">
        <v>29734</v>
      </c>
      <c r="G44" s="27">
        <v>-34423</v>
      </c>
      <c r="H44" s="28">
        <v>1499050</v>
      </c>
      <c r="I44" s="25"/>
    </row>
    <row r="45" spans="2:9" ht="12.75">
      <c r="B45" s="30" t="s">
        <v>80</v>
      </c>
      <c r="C45" s="31"/>
      <c r="D45" s="31"/>
      <c r="E45" s="31"/>
      <c r="F45" s="31"/>
      <c r="G45" s="31"/>
      <c r="H45" s="32"/>
      <c r="I45" s="515"/>
    </row>
    <row r="46" spans="2:9" ht="12.75">
      <c r="B46" s="54" t="s">
        <v>81</v>
      </c>
      <c r="C46" s="22">
        <v>-2522</v>
      </c>
      <c r="D46" s="23">
        <v>35441</v>
      </c>
      <c r="E46" s="23">
        <v>32228</v>
      </c>
      <c r="F46" s="23">
        <v>-13100</v>
      </c>
      <c r="G46" s="23">
        <v>-1305</v>
      </c>
      <c r="H46" s="24">
        <v>50742</v>
      </c>
      <c r="I46" s="25"/>
    </row>
    <row r="47" spans="2:9" ht="12.75">
      <c r="B47" s="55" t="s">
        <v>82</v>
      </c>
      <c r="C47" s="34"/>
      <c r="D47" s="35"/>
      <c r="E47" s="35"/>
      <c r="F47" s="35"/>
      <c r="G47" s="36"/>
      <c r="H47" s="28">
        <v>-32778</v>
      </c>
      <c r="I47" s="25"/>
    </row>
    <row r="48" spans="2:9" ht="12.75">
      <c r="B48" s="55" t="s">
        <v>245</v>
      </c>
      <c r="C48" s="37"/>
      <c r="D48" s="25"/>
      <c r="E48" s="25"/>
      <c r="F48" s="25"/>
      <c r="G48" s="38"/>
      <c r="H48" s="28">
        <v>0</v>
      </c>
      <c r="I48" s="25"/>
    </row>
    <row r="49" spans="2:9" ht="12.75">
      <c r="B49" s="54" t="s">
        <v>83</v>
      </c>
      <c r="C49" s="37"/>
      <c r="D49" s="25"/>
      <c r="E49" s="25"/>
      <c r="F49" s="25"/>
      <c r="G49" s="38"/>
      <c r="H49" s="28">
        <v>0</v>
      </c>
      <c r="I49" s="25"/>
    </row>
    <row r="50" spans="2:9" ht="25.5">
      <c r="B50" s="56" t="s">
        <v>84</v>
      </c>
      <c r="C50" s="37"/>
      <c r="D50" s="25"/>
      <c r="E50" s="25"/>
      <c r="F50" s="25"/>
      <c r="G50" s="38"/>
      <c r="H50" s="28">
        <v>17964</v>
      </c>
      <c r="I50" s="25"/>
    </row>
    <row r="51" spans="2:9" ht="12.75">
      <c r="B51" s="54" t="s">
        <v>85</v>
      </c>
      <c r="C51" s="37"/>
      <c r="D51" s="25"/>
      <c r="E51" s="25"/>
      <c r="F51" s="25"/>
      <c r="G51" s="38"/>
      <c r="H51" s="28">
        <v>-12913</v>
      </c>
      <c r="I51" s="25"/>
    </row>
    <row r="52" spans="2:9" ht="38.25">
      <c r="B52" s="56" t="s">
        <v>86</v>
      </c>
      <c r="C52" s="37"/>
      <c r="D52" s="25"/>
      <c r="E52" s="25"/>
      <c r="F52" s="25"/>
      <c r="G52" s="38"/>
      <c r="H52" s="28">
        <v>-3931</v>
      </c>
      <c r="I52" s="25"/>
    </row>
    <row r="53" spans="2:9" ht="12.75">
      <c r="B53" s="29" t="s">
        <v>87</v>
      </c>
      <c r="C53" s="40"/>
      <c r="D53" s="41"/>
      <c r="E53" s="41"/>
      <c r="F53" s="41"/>
      <c r="G53" s="42"/>
      <c r="H53" s="28">
        <v>1120</v>
      </c>
      <c r="I53" s="25"/>
    </row>
    <row r="54" spans="2:9" ht="12.75">
      <c r="B54" s="787" t="s">
        <v>341</v>
      </c>
      <c r="C54" s="787"/>
      <c r="D54" s="787"/>
      <c r="E54" s="787"/>
      <c r="F54" s="787"/>
      <c r="G54" s="787"/>
      <c r="H54" s="57"/>
      <c r="I54" s="515"/>
    </row>
    <row r="55" spans="2:9" ht="12.75">
      <c r="B55" s="45" t="s">
        <v>88</v>
      </c>
      <c r="C55" s="46"/>
      <c r="D55" s="46"/>
      <c r="E55" s="46"/>
      <c r="F55" s="46"/>
      <c r="G55" s="46"/>
      <c r="H55" s="47"/>
      <c r="I55" s="25"/>
    </row>
    <row r="56" spans="2:9" ht="12.75">
      <c r="B56" s="29" t="s">
        <v>89</v>
      </c>
      <c r="C56" s="26">
        <v>250068</v>
      </c>
      <c r="D56" s="27">
        <v>420642</v>
      </c>
      <c r="E56" s="27">
        <v>333112</v>
      </c>
      <c r="F56" s="27">
        <v>642567</v>
      </c>
      <c r="G56" s="27">
        <v>-692360.9453957112</v>
      </c>
      <c r="H56" s="28">
        <v>954028.0546042888</v>
      </c>
      <c r="I56" s="25"/>
    </row>
    <row r="57" spans="2:9" ht="12.75">
      <c r="B57" s="45" t="s">
        <v>90</v>
      </c>
      <c r="C57" s="26">
        <v>0</v>
      </c>
      <c r="D57" s="27">
        <v>0</v>
      </c>
      <c r="E57" s="27">
        <v>0</v>
      </c>
      <c r="F57" s="27">
        <v>0</v>
      </c>
      <c r="G57" s="27">
        <v>0</v>
      </c>
      <c r="H57" s="28">
        <v>0</v>
      </c>
      <c r="I57" s="25"/>
    </row>
    <row r="58" spans="2:9" ht="12.75">
      <c r="B58" s="45" t="s">
        <v>92</v>
      </c>
      <c r="C58" s="26">
        <v>0</v>
      </c>
      <c r="D58" s="27">
        <v>0</v>
      </c>
      <c r="E58" s="27">
        <v>0</v>
      </c>
      <c r="F58" s="27">
        <v>0</v>
      </c>
      <c r="G58" s="109">
        <v>165891.9453957112</v>
      </c>
      <c r="H58" s="28">
        <v>165891.9453957112</v>
      </c>
      <c r="I58" s="25"/>
    </row>
    <row r="59" spans="2:9" ht="12.75">
      <c r="B59" s="45" t="s">
        <v>93</v>
      </c>
      <c r="C59" s="26">
        <v>250068</v>
      </c>
      <c r="D59" s="27">
        <v>420642</v>
      </c>
      <c r="E59" s="27">
        <v>333112</v>
      </c>
      <c r="F59" s="27">
        <v>642567</v>
      </c>
      <c r="G59" s="27">
        <v>-526469</v>
      </c>
      <c r="H59" s="28">
        <v>1119920</v>
      </c>
      <c r="I59" s="25"/>
    </row>
    <row r="60" spans="2:9" ht="12.75">
      <c r="B60" s="45" t="s">
        <v>95</v>
      </c>
      <c r="C60" s="46"/>
      <c r="D60" s="46"/>
      <c r="E60" s="46"/>
      <c r="F60" s="46"/>
      <c r="G60" s="46"/>
      <c r="H60" s="47"/>
      <c r="I60" s="25"/>
    </row>
    <row r="61" spans="2:9" ht="12.75">
      <c r="B61" s="45" t="s">
        <v>96</v>
      </c>
      <c r="C61" s="26">
        <v>163710</v>
      </c>
      <c r="D61" s="27">
        <v>292604</v>
      </c>
      <c r="E61" s="27">
        <v>213364</v>
      </c>
      <c r="F61" s="27">
        <v>489914.353</v>
      </c>
      <c r="G61" s="27">
        <v>-230068.353</v>
      </c>
      <c r="H61" s="28">
        <v>929524.0000000001</v>
      </c>
      <c r="I61" s="25"/>
    </row>
    <row r="62" spans="2:9" ht="12.75">
      <c r="B62" s="45" t="s">
        <v>97</v>
      </c>
      <c r="C62" s="26">
        <v>163710</v>
      </c>
      <c r="D62" s="26">
        <v>292604</v>
      </c>
      <c r="E62" s="26">
        <v>213364</v>
      </c>
      <c r="F62" s="26">
        <v>489914.353</v>
      </c>
      <c r="G62" s="26">
        <v>-230068.3529999999</v>
      </c>
      <c r="H62" s="28">
        <v>929524.0000000001</v>
      </c>
      <c r="I62" s="25"/>
    </row>
    <row r="63" spans="2:9" ht="12.75">
      <c r="B63" s="43" t="s">
        <v>98</v>
      </c>
      <c r="C63" s="44"/>
      <c r="D63" s="44"/>
      <c r="E63" s="44"/>
      <c r="F63" s="44"/>
      <c r="G63" s="44"/>
      <c r="H63" s="57"/>
      <c r="I63" s="515"/>
    </row>
    <row r="64" spans="2:9" ht="38.25">
      <c r="B64" s="48" t="s">
        <v>99</v>
      </c>
      <c r="C64" s="26">
        <v>21640</v>
      </c>
      <c r="D64" s="27">
        <v>22661</v>
      </c>
      <c r="E64" s="27">
        <v>36415</v>
      </c>
      <c r="F64" s="27">
        <v>2209.88</v>
      </c>
      <c r="G64" s="27">
        <v>-1282.8799999999974</v>
      </c>
      <c r="H64" s="28">
        <v>81643</v>
      </c>
      <c r="I64" s="25"/>
    </row>
    <row r="65" spans="2:9" ht="25.5">
      <c r="B65" s="48" t="s">
        <v>338</v>
      </c>
      <c r="C65" s="26">
        <v>15423</v>
      </c>
      <c r="D65" s="27">
        <v>22621</v>
      </c>
      <c r="E65" s="27">
        <v>21553</v>
      </c>
      <c r="F65" s="27">
        <v>3615</v>
      </c>
      <c r="G65" s="27">
        <v>1539</v>
      </c>
      <c r="H65" s="28">
        <v>64751</v>
      </c>
      <c r="I65" s="25"/>
    </row>
    <row r="66" spans="2:9" ht="12.75">
      <c r="B66" s="521"/>
      <c r="C66" s="522"/>
      <c r="D66" s="521"/>
      <c r="E66" s="521"/>
      <c r="F66" s="521"/>
      <c r="G66" s="521"/>
      <c r="H66" s="523"/>
      <c r="I66" s="521"/>
    </row>
  </sheetData>
  <sheetProtection/>
  <mergeCells count="5">
    <mergeCell ref="C6:H6"/>
    <mergeCell ref="B21:G21"/>
    <mergeCell ref="B35:H36"/>
    <mergeCell ref="C39:H39"/>
    <mergeCell ref="B54:G5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Ylenia Cogliandro</dc:creator>
  <cp:keywords/>
  <dc:description/>
  <cp:lastModifiedBy>Ylenia Cogliandro</cp:lastModifiedBy>
  <cp:lastPrinted>2014-03-14T09:09:13Z</cp:lastPrinted>
  <dcterms:created xsi:type="dcterms:W3CDTF">2014-04-01T16:32:10Z</dcterms:created>
  <dcterms:modified xsi:type="dcterms:W3CDTF">2017-04-18T15:15:45Z</dcterms:modified>
  <cp:category/>
  <cp:version/>
  <cp:contentType/>
  <cp:contentStatus/>
</cp:coreProperties>
</file>